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5015" windowHeight="7650"/>
  </bookViews>
  <sheets>
    <sheet name=" менюшка 5-9кл 1л" sheetId="1" r:id="rId1"/>
    <sheet name="менюшка 5-9кл" sheetId="2" r:id="rId2"/>
    <sheet name="приход и расход" sheetId="3" state="hidden" r:id="rId3"/>
    <sheet name="цена " sheetId="4" r:id="rId4"/>
    <sheet name="cумма " sheetId="6" state="hidden" r:id="rId5"/>
  </sheets>
  <externalReferences>
    <externalReference r:id="rId6"/>
  </externalReferences>
  <definedNames>
    <definedName name="_xlnm.Print_Area" localSheetId="0">' менюшка 5-9кл 1л'!$A$2:$AK$49</definedName>
    <definedName name="_xlnm.Print_Area" localSheetId="1">'менюшка 5-9кл'!$A$1:$AL$45</definedName>
  </definedNames>
  <calcPr calcId="125725"/>
</workbook>
</file>

<file path=xl/calcChain.xml><?xml version="1.0" encoding="utf-8"?>
<calcChain xmlns="http://schemas.openxmlformats.org/spreadsheetml/2006/main">
  <c r="C33" i="6"/>
  <c r="B2"/>
  <c r="B33" s="1"/>
  <c r="B3"/>
  <c r="B5"/>
  <c r="B6"/>
  <c r="B7"/>
  <c r="B8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E54" i="4"/>
  <c r="D54" s="1"/>
  <c r="E53"/>
  <c r="D53" s="1"/>
  <c r="E52"/>
  <c r="D52" s="1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E2"/>
  <c r="E55" s="1"/>
  <c r="D2"/>
  <c r="A1"/>
  <c r="O71" i="3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O3"/>
  <c r="P3" s="1"/>
  <c r="D55" i="4" l="1"/>
  <c r="AL39" i="2" l="1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K49" i="1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</calcChain>
</file>

<file path=xl/sharedStrings.xml><?xml version="1.0" encoding="utf-8"?>
<sst xmlns="http://schemas.openxmlformats.org/spreadsheetml/2006/main" count="349" uniqueCount="201">
  <si>
    <t>утверждаю</t>
  </si>
  <si>
    <t>руководитель учреждения</t>
  </si>
  <si>
    <t>Архипова Т.Ал.</t>
  </si>
  <si>
    <t>(подпись)</t>
  </si>
  <si>
    <t>расшифровка подписи</t>
  </si>
  <si>
    <t>меню требование на выдачу продуктов питания№</t>
  </si>
  <si>
    <t>коды категорий довольствующих</t>
  </si>
  <si>
    <t>плановая стоимость одного дня,руб.</t>
  </si>
  <si>
    <t>численность довольствующих по плановой стоимостиодного дня</t>
  </si>
  <si>
    <t>плановая стоимость на всех довольствующих руб</t>
  </si>
  <si>
    <t>фактическая стоимость руб</t>
  </si>
  <si>
    <t>численность персонала,чел</t>
  </si>
  <si>
    <t>коды</t>
  </si>
  <si>
    <t>(группы)</t>
  </si>
  <si>
    <t>форма по окуд</t>
  </si>
  <si>
    <t>суммарных категорий</t>
  </si>
  <si>
    <t>по плановой стоимости одного дня</t>
  </si>
  <si>
    <t>на</t>
  </si>
  <si>
    <t>дата</t>
  </si>
  <si>
    <t>учреждение</t>
  </si>
  <si>
    <t>по окпо</t>
  </si>
  <si>
    <t>мкоусош  п.Подрезчиха</t>
  </si>
  <si>
    <t>структурное подразделение</t>
  </si>
  <si>
    <t>материально ответственное лицо</t>
  </si>
  <si>
    <t>Кочурова Л.Ал.</t>
  </si>
  <si>
    <t>всего</t>
  </si>
  <si>
    <t>продукты питания</t>
  </si>
  <si>
    <t>единица измерения</t>
  </si>
  <si>
    <t>количество продуктов питания,подлежащих закладке.</t>
  </si>
  <si>
    <t>расход продуктов питания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</si>
  <si>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</si>
  <si>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</si>
  <si>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</si>
  <si>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</si>
  <si>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</si>
  <si>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</si>
  <si>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</si>
  <si>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на довольствующих</t>
  </si>
  <si>
    <t>на персонал</t>
  </si>
  <si>
    <t>количество порций</t>
  </si>
  <si>
    <t>выход-вес порций</t>
  </si>
  <si>
    <t>свинина</t>
  </si>
  <si>
    <t>птица</t>
  </si>
  <si>
    <t>печень</t>
  </si>
  <si>
    <t>колбаса вареная</t>
  </si>
  <si>
    <t>свежая рыба</t>
  </si>
  <si>
    <t>сельди</t>
  </si>
  <si>
    <t>рыбные консервы</t>
  </si>
  <si>
    <t>масло сливочн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</si>
  <si>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</si>
  <si>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</si>
  <si>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</si>
  <si>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</si>
  <si>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</si>
  <si>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сметана</t>
  </si>
  <si>
    <t>творог</t>
  </si>
  <si>
    <t>сыр</t>
  </si>
  <si>
    <t>яйцо</t>
  </si>
  <si>
    <t>мука пшеничная</t>
  </si>
  <si>
    <t>крупа гречневая</t>
  </si>
  <si>
    <t>крупа манная</t>
  </si>
  <si>
    <t>рис</t>
  </si>
  <si>
    <t>пшено</t>
  </si>
  <si>
    <t>крупа ячневая</t>
  </si>
  <si>
    <t>макаронные изделия</t>
  </si>
  <si>
    <t>горох</t>
  </si>
  <si>
    <t>сахарный песок</t>
  </si>
  <si>
    <t>повидло разное</t>
  </si>
  <si>
    <t>конфеты разные</t>
  </si>
  <si>
    <t>печенье разное</t>
  </si>
  <si>
    <t>компот сухофрукты</t>
  </si>
  <si>
    <t>кисель сухой</t>
  </si>
  <si>
    <t>соки</t>
  </si>
  <si>
    <t>яблоки</t>
  </si>
  <si>
    <t>картофель</t>
  </si>
  <si>
    <t>капуста св и кваш</t>
  </si>
  <si>
    <t>лук</t>
  </si>
  <si>
    <t>морковь</t>
  </si>
  <si>
    <t>огурцы</t>
  </si>
  <si>
    <t>свекла</t>
  </si>
  <si>
    <t>какао</t>
  </si>
  <si>
    <t>батон</t>
  </si>
  <si>
    <t>хлеб рж пшен</t>
  </si>
  <si>
    <t>кофейный напиток</t>
  </si>
  <si>
    <t>чай</t>
  </si>
  <si>
    <t>соль</t>
  </si>
  <si>
    <t>томатная паста</t>
  </si>
  <si>
    <t>Бухгалтер</t>
  </si>
  <si>
    <t>Повар</t>
  </si>
  <si>
    <t>(расшифровка подписи)</t>
  </si>
  <si>
    <t>Ответсвенный исполнитель</t>
  </si>
  <si>
    <t>врач(диетсестра)</t>
  </si>
  <si>
    <t>Кладовщик</t>
  </si>
  <si>
    <t>должность</t>
  </si>
  <si>
    <t>подпись</t>
  </si>
  <si>
    <t>Остатки</t>
  </si>
  <si>
    <t>Наименование</t>
  </si>
  <si>
    <t>приход</t>
  </si>
  <si>
    <t>Расход</t>
  </si>
  <si>
    <t>Остаток</t>
  </si>
  <si>
    <t>рыба</t>
  </si>
  <si>
    <t>масло растит</t>
  </si>
  <si>
    <t>сахарн песок</t>
  </si>
  <si>
    <t>повидло</t>
  </si>
  <si>
    <t>конфеты</t>
  </si>
  <si>
    <t>печенье</t>
  </si>
  <si>
    <t>сухофрукты</t>
  </si>
  <si>
    <t>кисель</t>
  </si>
  <si>
    <t>капуста</t>
  </si>
  <si>
    <t>хлеб ржан</t>
  </si>
  <si>
    <t>томат паста</t>
  </si>
  <si>
    <t>масло сливочное</t>
  </si>
  <si>
    <t>молоко</t>
  </si>
  <si>
    <t>мука</t>
  </si>
  <si>
    <t>крупа пшен</t>
  </si>
  <si>
    <t>макароны</t>
  </si>
  <si>
    <t>сок</t>
  </si>
  <si>
    <t xml:space="preserve">батон </t>
  </si>
  <si>
    <t>кофейн нап</t>
  </si>
  <si>
    <t>Вес в грм</t>
  </si>
  <si>
    <t>Цена за кг</t>
  </si>
  <si>
    <t>Итог на 1 чел</t>
  </si>
  <si>
    <t>Итог на неск. Чел</t>
  </si>
  <si>
    <t>Кол-во чел:</t>
  </si>
  <si>
    <t>Сумма общ</t>
  </si>
  <si>
    <t>завхоз                      Кочурова Л.А</t>
  </si>
  <si>
    <t>Кочурова Л.А</t>
  </si>
  <si>
    <t>Сычева О.М</t>
  </si>
  <si>
    <t>говядина туш</t>
  </si>
  <si>
    <t>лимон</t>
  </si>
  <si>
    <t>изюм</t>
  </si>
  <si>
    <t>сдоба 50гр</t>
  </si>
  <si>
    <t>молоко 3,5% 1л</t>
  </si>
  <si>
    <t>молоко сгущ</t>
  </si>
  <si>
    <t>сметана 250гр</t>
  </si>
  <si>
    <t>сдоба</t>
  </si>
  <si>
    <t>какао 100гр</t>
  </si>
  <si>
    <t>хлеб дарницк 500гр</t>
  </si>
  <si>
    <t>молоко сгущеннное</t>
  </si>
  <si>
    <t>кг</t>
  </si>
  <si>
    <t>л</t>
  </si>
  <si>
    <t>шт</t>
  </si>
  <si>
    <t>мандарин</t>
  </si>
  <si>
    <t>груша</t>
  </si>
  <si>
    <t>помидор</t>
  </si>
  <si>
    <t>батон  300гр</t>
  </si>
  <si>
    <t>чеснок</t>
  </si>
  <si>
    <t>февраль 5-9класс</t>
  </si>
  <si>
    <t>лопатка свиная</t>
  </si>
  <si>
    <t>грудка куринная</t>
  </si>
  <si>
    <t>филе минтая</t>
  </si>
  <si>
    <t>масло сливочное 200 гр</t>
  </si>
  <si>
    <t>творог 200гр</t>
  </si>
  <si>
    <t>курага</t>
  </si>
  <si>
    <t>чай 100гр</t>
  </si>
  <si>
    <t>томат паста 460 гр</t>
  </si>
  <si>
    <t>чай с лимоном</t>
  </si>
  <si>
    <t>200/7</t>
  </si>
  <si>
    <t>1/0,005</t>
  </si>
  <si>
    <t>7/0,3</t>
  </si>
  <si>
    <t>7/0,1</t>
  </si>
  <si>
    <t>февраля</t>
  </si>
  <si>
    <t>суп с карт.с горох.</t>
  </si>
  <si>
    <t>оладьи</t>
  </si>
  <si>
    <t>хлеб рж-пшен.</t>
  </si>
  <si>
    <t>0,4/0,01</t>
  </si>
  <si>
    <t>0,8/0,02</t>
  </si>
  <si>
    <t>5/0,13</t>
  </si>
  <si>
    <t>9/0,25</t>
  </si>
  <si>
    <t>дрожжи прессов.</t>
  </si>
  <si>
    <t>2,5/0,06</t>
  </si>
  <si>
    <t>2,5/0,04</t>
  </si>
  <si>
    <t>7/0,18</t>
  </si>
  <si>
    <t>12,5/0,3</t>
  </si>
  <si>
    <t>50/0,2</t>
  </si>
  <si>
    <t>1/0,015</t>
  </si>
  <si>
    <t>0,4/0,005</t>
  </si>
  <si>
    <t>0,8/0,01</t>
  </si>
  <si>
    <t>свинина тушен</t>
  </si>
  <si>
    <t>24+1пр</t>
  </si>
  <si>
    <t>25/0,24</t>
  </si>
  <si>
    <t>25/0,085</t>
  </si>
  <si>
    <t>5/0,04</t>
  </si>
  <si>
    <t>9/0,08</t>
  </si>
  <si>
    <t>85/0,45</t>
  </si>
  <si>
    <t>85/0,1</t>
  </si>
  <si>
    <t>85/2,3</t>
  </si>
  <si>
    <t>85/0,7</t>
  </si>
  <si>
    <t>20/0,44</t>
  </si>
  <si>
    <t>20/0,11</t>
  </si>
  <si>
    <t>20/0,5</t>
  </si>
  <si>
    <t>20/0,16</t>
  </si>
  <si>
    <t>3/0,15</t>
  </si>
  <si>
    <t>3/0,05</t>
  </si>
  <si>
    <t>89,3/2,4</t>
  </si>
  <si>
    <t>89,3/0,75</t>
  </si>
  <si>
    <t>12,5/0,1</t>
  </si>
  <si>
    <t>50/0,35</t>
  </si>
  <si>
    <t>50/0,15</t>
  </si>
  <si>
    <t>батон пшен.</t>
  </si>
  <si>
    <t>50/1,0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</si>
</sst>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&quot;р.&quot;"/>
  </numFmts>
  <fonts count="15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12" xfId="0" applyBorder="1"/>
    <xf numFmtId="0" fontId="0" fillId="0" borderId="14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" xfId="0" applyBorder="1"/>
    <xf numFmtId="0" fontId="0" fillId="0" borderId="28" xfId="0" applyBorder="1"/>
    <xf numFmtId="0" fontId="0" fillId="0" borderId="41" xfId="0" applyBorder="1"/>
    <xf numFmtId="0" fontId="0" fillId="0" borderId="42" xfId="0" applyBorder="1"/>
    <xf numFmtId="0" fontId="0" fillId="0" borderId="37" xfId="0" applyBorder="1"/>
    <xf numFmtId="0" fontId="0" fillId="0" borderId="40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8" xfId="0" applyBorder="1"/>
    <xf numFmtId="0" fontId="0" fillId="0" borderId="16" xfId="0" applyBorder="1"/>
    <xf numFmtId="0" fontId="0" fillId="0" borderId="19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horizontal="left" vertical="top" indent="1"/>
    </xf>
    <xf numFmtId="0" fontId="4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22" xfId="0" applyFont="1" applyBorder="1"/>
    <xf numFmtId="0" fontId="3" fillId="0" borderId="0" xfId="0" applyFont="1" applyBorder="1"/>
    <xf numFmtId="0" fontId="0" fillId="0" borderId="22" xfId="0" applyBorder="1"/>
    <xf numFmtId="0" fontId="0" fillId="0" borderId="22" xfId="0" quotePrefix="1" applyBorder="1" applyAlignment="1">
      <alignment horizontal="center"/>
    </xf>
    <xf numFmtId="0" fontId="5" fillId="0" borderId="0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Border="1"/>
    <xf numFmtId="0" fontId="0" fillId="0" borderId="37" xfId="0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0" fillId="0" borderId="1" xfId="0" applyFill="1" applyBorder="1"/>
    <xf numFmtId="1" fontId="0" fillId="0" borderId="1" xfId="0" applyNumberFormat="1" applyFill="1" applyBorder="1"/>
    <xf numFmtId="0" fontId="11" fillId="0" borderId="1" xfId="0" applyFon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11" fillId="0" borderId="1" xfId="0" applyNumberFormat="1" applyFont="1" applyFill="1" applyBorder="1"/>
    <xf numFmtId="164" fontId="12" fillId="0" borderId="1" xfId="0" applyNumberFormat="1" applyFont="1" applyFill="1" applyBorder="1"/>
    <xf numFmtId="165" fontId="0" fillId="0" borderId="1" xfId="0" applyNumberFormat="1" applyBorder="1"/>
    <xf numFmtId="1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164" fontId="11" fillId="2" borderId="1" xfId="0" applyNumberFormat="1" applyFont="1" applyFill="1" applyBorder="1"/>
    <xf numFmtId="0" fontId="0" fillId="2" borderId="0" xfId="0" applyFill="1"/>
    <xf numFmtId="0" fontId="4" fillId="0" borderId="1" xfId="0" applyFont="1" applyBorder="1"/>
    <xf numFmtId="0" fontId="4" fillId="0" borderId="1" xfId="0" applyFont="1" applyFill="1" applyBorder="1"/>
    <xf numFmtId="166" fontId="4" fillId="0" borderId="1" xfId="0" applyNumberFormat="1" applyFont="1" applyBorder="1"/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8" fillId="0" borderId="0" xfId="0" applyFont="1" applyBorder="1"/>
    <xf numFmtId="0" fontId="0" fillId="0" borderId="15" xfId="0" applyBorder="1"/>
    <xf numFmtId="0" fontId="0" fillId="0" borderId="0" xfId="0" applyFill="1" applyBorder="1"/>
    <xf numFmtId="0" fontId="9" fillId="0" borderId="51" xfId="0" applyFont="1" applyBorder="1"/>
    <xf numFmtId="0" fontId="9" fillId="0" borderId="4" xfId="0" applyFont="1" applyBorder="1" applyAlignment="1">
      <alignment horizontal="center"/>
    </xf>
    <xf numFmtId="0" fontId="0" fillId="0" borderId="4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164" fontId="0" fillId="0" borderId="0" xfId="0" applyNumberFormat="1"/>
    <xf numFmtId="164" fontId="9" fillId="0" borderId="0" xfId="0" applyNumberFormat="1" applyFont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65" xfId="0" applyBorder="1"/>
    <xf numFmtId="0" fontId="0" fillId="0" borderId="10" xfId="0" applyBorder="1"/>
    <xf numFmtId="0" fontId="0" fillId="0" borderId="66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3" borderId="1" xfId="0" applyFill="1" applyBorder="1"/>
    <xf numFmtId="0" fontId="13" fillId="0" borderId="1" xfId="0" applyFont="1" applyBorder="1"/>
    <xf numFmtId="0" fontId="14" fillId="0" borderId="1" xfId="0" applyFont="1" applyBorder="1"/>
    <xf numFmtId="0" fontId="14" fillId="0" borderId="61" xfId="0" applyFont="1" applyBorder="1"/>
    <xf numFmtId="0" fontId="14" fillId="0" borderId="42" xfId="0" applyFont="1" applyBorder="1"/>
    <xf numFmtId="0" fontId="0" fillId="0" borderId="7" xfId="0" applyBorder="1" applyAlignment="1">
      <alignment horizontal="center"/>
    </xf>
    <xf numFmtId="0" fontId="0" fillId="0" borderId="67" xfId="0" applyBorder="1"/>
    <xf numFmtId="0" fontId="0" fillId="0" borderId="68" xfId="0" applyBorder="1"/>
    <xf numFmtId="0" fontId="0" fillId="0" borderId="18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4" fontId="0" fillId="0" borderId="35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/>
    <xf numFmtId="0" fontId="0" fillId="0" borderId="22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wrapText="1"/>
    </xf>
    <xf numFmtId="0" fontId="8" fillId="0" borderId="45" xfId="0" applyFont="1" applyBorder="1" applyAlignment="1">
      <alignment wrapText="1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9" fillId="0" borderId="3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7" fontId="10" fillId="0" borderId="12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111/Desktop/1-4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в грм на неск чел"/>
      <sheetName val="На 1-неск. чел руб"/>
      <sheetName val="Итог израсх руб"/>
      <sheetName val="Отчет за 10 дн"/>
    </sheetNames>
    <sheetDataSet>
      <sheetData sheetId="0">
        <row r="1">
          <cell r="A1" t="str">
            <v>Наименование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9"/>
  <sheetViews>
    <sheetView tabSelected="1" topLeftCell="A17" zoomScale="80" zoomScaleNormal="80" workbookViewId="0">
      <selection activeCell="V35" sqref="V35"/>
    </sheetView>
  </sheetViews>
  <sheetFormatPr defaultRowHeight="15"/>
  <cols>
    <col min="4" max="4" width="6.5703125" customWidth="1"/>
    <col min="5" max="5" width="6.42578125" customWidth="1"/>
    <col min="6" max="6" width="5.5703125" customWidth="1"/>
    <col min="7" max="7" width="7" customWidth="1"/>
    <col min="8" max="10" width="4.7109375" customWidth="1"/>
    <col min="11" max="11" width="3.28515625" customWidth="1"/>
    <col min="12" max="12" width="3.5703125" customWidth="1"/>
    <col min="13" max="13" width="4" customWidth="1"/>
    <col min="14" max="14" width="6.7109375" customWidth="1"/>
    <col min="15" max="15" width="8.28515625" customWidth="1"/>
    <col min="16" max="16" width="6.7109375" customWidth="1"/>
    <col min="17" max="17" width="5.140625" customWidth="1"/>
    <col min="18" max="19" width="6.7109375" customWidth="1"/>
    <col min="20" max="20" width="7" customWidth="1"/>
    <col min="21" max="21" width="4.7109375" customWidth="1"/>
    <col min="22" max="22" width="5.5703125" customWidth="1"/>
    <col min="23" max="23" width="4.7109375" customWidth="1"/>
    <col min="24" max="24" width="4.140625" customWidth="1"/>
    <col min="25" max="25" width="4.28515625" customWidth="1"/>
    <col min="26" max="28" width="4.7109375" customWidth="1"/>
    <col min="29" max="30" width="6.7109375" customWidth="1"/>
    <col min="31" max="31" width="10.28515625" customWidth="1"/>
    <col min="32" max="34" width="6.7109375" customWidth="1"/>
    <col min="35" max="35" width="7.140625" customWidth="1"/>
    <col min="36" max="36" width="6.5703125" customWidth="1"/>
    <col min="37" max="37" width="7.28515625" hidden="1" customWidth="1"/>
    <col min="38" max="38" width="9.140625" hidden="1" customWidth="1"/>
    <col min="39" max="39" width="9.140625" customWidth="1"/>
  </cols>
  <sheetData>
    <row r="1" spans="1:37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116" t="s">
        <v>0</v>
      </c>
      <c r="B2" s="11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1"/>
      <c r="AK2" s="1"/>
    </row>
    <row r="3" spans="1:37" ht="18.75">
      <c r="A3" s="118" t="s">
        <v>1</v>
      </c>
      <c r="B3" s="119"/>
      <c r="C3" s="42"/>
      <c r="D3" s="4"/>
      <c r="E3" s="43"/>
      <c r="F3" s="120" t="s">
        <v>2</v>
      </c>
      <c r="G3" s="120"/>
      <c r="H3" s="120"/>
      <c r="I3" s="43"/>
      <c r="J3" s="2"/>
      <c r="K3" s="44"/>
      <c r="L3" s="2"/>
      <c r="M3" s="2"/>
      <c r="N3" s="2"/>
      <c r="O3" s="2"/>
      <c r="P3" s="2"/>
      <c r="Q3" s="2"/>
      <c r="R3" s="2"/>
      <c r="S3" s="4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1"/>
      <c r="AK3" s="1"/>
    </row>
    <row r="4" spans="1:37" ht="15.75">
      <c r="A4" s="118"/>
      <c r="B4" s="119"/>
      <c r="C4" s="42"/>
      <c r="D4" s="3" t="s">
        <v>3</v>
      </c>
      <c r="E4" s="46"/>
      <c r="F4" s="121" t="s">
        <v>4</v>
      </c>
      <c r="G4" s="121"/>
      <c r="H4" s="121"/>
      <c r="I4" s="47"/>
      <c r="J4" s="2"/>
      <c r="K4" s="2"/>
      <c r="L4" s="2"/>
      <c r="M4" s="83"/>
      <c r="N4" s="2"/>
      <c r="O4" s="2"/>
      <c r="P4" s="2"/>
      <c r="Q4" s="2"/>
      <c r="R4" s="2"/>
      <c r="S4" s="2"/>
      <c r="T4" s="2"/>
      <c r="U4" s="5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1"/>
      <c r="AK4" s="1"/>
    </row>
    <row r="5" spans="1:37" ht="15" customHeight="1">
      <c r="A5" s="48"/>
      <c r="B5" s="49"/>
      <c r="C5" s="49"/>
      <c r="D5" s="49"/>
      <c r="E5" s="49"/>
      <c r="F5" s="49"/>
      <c r="G5" s="49"/>
      <c r="H5" s="49"/>
      <c r="I5" s="4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"/>
    </row>
    <row r="6" spans="1:37" ht="15" customHeight="1">
      <c r="A6" s="50"/>
      <c r="B6" s="2"/>
      <c r="C6" s="2"/>
      <c r="D6" s="2"/>
      <c r="E6" s="2"/>
      <c r="F6" s="2"/>
      <c r="G6" s="2"/>
      <c r="H6" s="2"/>
      <c r="I6" s="2"/>
      <c r="J6" s="2"/>
      <c r="K6" s="58"/>
      <c r="L6" s="2"/>
      <c r="M6" s="2"/>
      <c r="N6" s="2"/>
      <c r="O6" s="61"/>
      <c r="P6" s="2"/>
      <c r="Q6" s="2"/>
      <c r="R6" s="2"/>
      <c r="S6" s="2"/>
      <c r="T6" s="135" t="s">
        <v>5</v>
      </c>
      <c r="U6" s="135"/>
      <c r="V6" s="135"/>
      <c r="W6" s="135"/>
      <c r="X6" s="135"/>
      <c r="Y6" s="135"/>
      <c r="Z6" s="135"/>
      <c r="AA6" s="135"/>
      <c r="AB6" s="135"/>
      <c r="AC6" s="135"/>
      <c r="AD6" s="2"/>
      <c r="AE6" s="2"/>
      <c r="AF6" s="2"/>
      <c r="AG6" s="2"/>
      <c r="AH6" s="2"/>
      <c r="AI6" s="2"/>
      <c r="AJ6" s="11"/>
      <c r="AK6" s="1"/>
    </row>
    <row r="7" spans="1:37" ht="16.5" customHeight="1" thickBot="1">
      <c r="A7" s="51"/>
      <c r="B7" s="59">
        <v>28</v>
      </c>
      <c r="C7" s="2"/>
      <c r="D7" s="98" t="s">
        <v>161</v>
      </c>
      <c r="E7" s="98"/>
      <c r="F7" s="98"/>
      <c r="G7" s="2">
        <v>2025</v>
      </c>
      <c r="H7" s="58"/>
      <c r="I7" s="2"/>
      <c r="J7" s="2"/>
      <c r="K7" s="2"/>
      <c r="L7" s="2"/>
      <c r="M7" s="2"/>
      <c r="N7" s="2"/>
      <c r="O7" s="2"/>
      <c r="P7" s="2"/>
      <c r="Q7" s="28"/>
      <c r="R7" s="2"/>
      <c r="S7" s="2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22">
        <v>37</v>
      </c>
      <c r="AE7" s="122"/>
      <c r="AF7" s="2"/>
      <c r="AG7" s="2"/>
      <c r="AH7" s="2"/>
      <c r="AI7" s="2"/>
      <c r="AJ7" s="11"/>
      <c r="AK7" s="1"/>
    </row>
    <row r="8" spans="1:37" ht="15.75" thickBot="1">
      <c r="A8" s="5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1"/>
      <c r="AK8" s="1"/>
    </row>
    <row r="9" spans="1:37" ht="19.5" thickBot="1">
      <c r="A9" s="18" t="s">
        <v>6</v>
      </c>
      <c r="B9" s="19"/>
      <c r="C9" s="19"/>
      <c r="D9" s="20"/>
      <c r="E9" s="123" t="s">
        <v>7</v>
      </c>
      <c r="F9" s="124"/>
      <c r="G9" s="125"/>
      <c r="H9" s="123" t="s">
        <v>8</v>
      </c>
      <c r="I9" s="124"/>
      <c r="J9" s="125"/>
      <c r="K9" s="123" t="s">
        <v>9</v>
      </c>
      <c r="L9" s="124"/>
      <c r="M9" s="125"/>
      <c r="N9" s="123" t="s">
        <v>10</v>
      </c>
      <c r="O9" s="124"/>
      <c r="P9" s="123" t="s">
        <v>11</v>
      </c>
      <c r="Q9" s="132"/>
      <c r="R9" s="2"/>
      <c r="S9" s="5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41" t="s">
        <v>12</v>
      </c>
      <c r="AG9" s="142"/>
      <c r="AH9" s="142"/>
      <c r="AI9" s="142"/>
      <c r="AJ9" s="143"/>
      <c r="AK9" s="1"/>
    </row>
    <row r="10" spans="1:37" ht="15.75" thickBot="1">
      <c r="A10" s="21"/>
      <c r="B10" s="22" t="s">
        <v>13</v>
      </c>
      <c r="C10" s="22"/>
      <c r="D10" s="23"/>
      <c r="E10" s="126"/>
      <c r="F10" s="127"/>
      <c r="G10" s="128"/>
      <c r="H10" s="126"/>
      <c r="I10" s="127"/>
      <c r="J10" s="128"/>
      <c r="K10" s="126"/>
      <c r="L10" s="127"/>
      <c r="M10" s="128"/>
      <c r="N10" s="126"/>
      <c r="O10" s="127"/>
      <c r="P10" s="126"/>
      <c r="Q10" s="13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44" t="s">
        <v>14</v>
      </c>
      <c r="AE10" s="145"/>
      <c r="AF10" s="146">
        <v>504202</v>
      </c>
      <c r="AG10" s="147"/>
      <c r="AH10" s="147"/>
      <c r="AI10" s="147"/>
      <c r="AJ10" s="148"/>
      <c r="AK10" s="1"/>
    </row>
    <row r="11" spans="1:37" ht="24" thickBot="1">
      <c r="A11" s="149" t="s">
        <v>15</v>
      </c>
      <c r="B11" s="150"/>
      <c r="C11" s="155" t="s">
        <v>16</v>
      </c>
      <c r="D11" s="156"/>
      <c r="E11" s="126"/>
      <c r="F11" s="127"/>
      <c r="G11" s="128"/>
      <c r="H11" s="126"/>
      <c r="I11" s="127"/>
      <c r="J11" s="128"/>
      <c r="K11" s="126"/>
      <c r="L11" s="127"/>
      <c r="M11" s="128"/>
      <c r="N11" s="126"/>
      <c r="O11" s="127"/>
      <c r="P11" s="126"/>
      <c r="Q11" s="133"/>
      <c r="R11" s="2"/>
      <c r="S11" s="2"/>
      <c r="T11" s="2"/>
      <c r="U11" s="2"/>
      <c r="V11" s="52" t="s">
        <v>17</v>
      </c>
      <c r="W11" s="122">
        <v>28</v>
      </c>
      <c r="X11" s="122"/>
      <c r="Y11" s="165" t="s">
        <v>161</v>
      </c>
      <c r="Z11" s="165"/>
      <c r="AA11" s="165"/>
      <c r="AB11" s="165"/>
      <c r="AC11" s="2">
        <v>2025</v>
      </c>
      <c r="AD11" s="136" t="s">
        <v>18</v>
      </c>
      <c r="AE11" s="137"/>
      <c r="AF11" s="161">
        <v>45716</v>
      </c>
      <c r="AG11" s="147"/>
      <c r="AH11" s="147"/>
      <c r="AI11" s="147"/>
      <c r="AJ11" s="148"/>
      <c r="AK11" s="1"/>
    </row>
    <row r="12" spans="1:37">
      <c r="A12" s="151"/>
      <c r="B12" s="152"/>
      <c r="C12" s="157"/>
      <c r="D12" s="158"/>
      <c r="E12" s="126"/>
      <c r="F12" s="127"/>
      <c r="G12" s="128"/>
      <c r="H12" s="126"/>
      <c r="I12" s="127"/>
      <c r="J12" s="128"/>
      <c r="K12" s="126"/>
      <c r="L12" s="127"/>
      <c r="M12" s="128"/>
      <c r="N12" s="126"/>
      <c r="O12" s="127"/>
      <c r="P12" s="126"/>
      <c r="Q12" s="13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16">
        <v>10953280</v>
      </c>
      <c r="AG12" s="117"/>
      <c r="AH12" s="117"/>
      <c r="AI12" s="117"/>
      <c r="AJ12" s="162"/>
      <c r="AK12" s="1"/>
    </row>
    <row r="13" spans="1:37" ht="16.5" thickBot="1">
      <c r="A13" s="153"/>
      <c r="B13" s="154"/>
      <c r="C13" s="159"/>
      <c r="D13" s="160"/>
      <c r="E13" s="129"/>
      <c r="F13" s="130"/>
      <c r="G13" s="131"/>
      <c r="H13" s="129"/>
      <c r="I13" s="130"/>
      <c r="J13" s="131"/>
      <c r="K13" s="129"/>
      <c r="L13" s="130"/>
      <c r="M13" s="131"/>
      <c r="N13" s="129"/>
      <c r="O13" s="130"/>
      <c r="P13" s="129"/>
      <c r="Q13" s="134"/>
      <c r="R13" s="2"/>
      <c r="S13" s="135" t="s">
        <v>19</v>
      </c>
      <c r="T13" s="135"/>
      <c r="U13" s="135"/>
      <c r="V13" s="57"/>
      <c r="W13" s="57"/>
      <c r="X13" s="57"/>
      <c r="Y13" s="57"/>
      <c r="Z13" s="57"/>
      <c r="AA13" s="2"/>
      <c r="AB13" s="2"/>
      <c r="AC13" s="2"/>
      <c r="AD13" s="136" t="s">
        <v>20</v>
      </c>
      <c r="AE13" s="137"/>
      <c r="AF13" s="163"/>
      <c r="AG13" s="122"/>
      <c r="AH13" s="122"/>
      <c r="AI13" s="122"/>
      <c r="AJ13" s="164"/>
      <c r="AK13" s="1"/>
    </row>
    <row r="14" spans="1:37" ht="16.5" thickBot="1">
      <c r="A14" s="169">
        <v>1</v>
      </c>
      <c r="B14" s="170"/>
      <c r="C14" s="138">
        <v>2</v>
      </c>
      <c r="D14" s="170"/>
      <c r="E14" s="138">
        <v>3</v>
      </c>
      <c r="F14" s="171"/>
      <c r="G14" s="170"/>
      <c r="H14" s="138">
        <v>4</v>
      </c>
      <c r="I14" s="171"/>
      <c r="J14" s="170"/>
      <c r="K14" s="138">
        <v>5</v>
      </c>
      <c r="L14" s="171"/>
      <c r="M14" s="170"/>
      <c r="N14" s="138">
        <v>6</v>
      </c>
      <c r="O14" s="171"/>
      <c r="P14" s="138">
        <v>7</v>
      </c>
      <c r="Q14" s="139"/>
      <c r="R14" s="2"/>
      <c r="S14" s="135"/>
      <c r="T14" s="135"/>
      <c r="U14" s="135"/>
      <c r="V14" s="140" t="s">
        <v>21</v>
      </c>
      <c r="W14" s="140"/>
      <c r="X14" s="140"/>
      <c r="Y14" s="140"/>
      <c r="Z14" s="140"/>
      <c r="AA14" s="2"/>
      <c r="AB14" s="2"/>
      <c r="AC14" s="2"/>
      <c r="AD14" s="2"/>
      <c r="AE14" s="2"/>
      <c r="AF14" s="116"/>
      <c r="AG14" s="117"/>
      <c r="AH14" s="117"/>
      <c r="AI14" s="117"/>
      <c r="AJ14" s="162"/>
      <c r="AK14" s="1"/>
    </row>
    <row r="15" spans="1:37">
      <c r="A15" s="12"/>
      <c r="B15" s="8"/>
      <c r="C15" s="7"/>
      <c r="D15" s="8"/>
      <c r="E15" s="2"/>
      <c r="F15" s="2"/>
      <c r="G15" s="6"/>
      <c r="H15" s="2"/>
      <c r="I15" s="2"/>
      <c r="J15" s="6"/>
      <c r="K15" s="2"/>
      <c r="L15" s="2"/>
      <c r="M15" s="6"/>
      <c r="N15" s="2"/>
      <c r="O15" s="2"/>
      <c r="P15" s="10"/>
      <c r="Q15" s="11"/>
      <c r="R15" s="2"/>
      <c r="S15" s="167" t="s">
        <v>22</v>
      </c>
      <c r="T15" s="167"/>
      <c r="U15" s="167"/>
      <c r="V15" s="167"/>
      <c r="W15" s="136"/>
      <c r="X15" s="136"/>
      <c r="Y15" s="136"/>
      <c r="Z15" s="136"/>
      <c r="AA15" s="136"/>
      <c r="AB15" s="136"/>
      <c r="AC15" s="136"/>
      <c r="AD15" s="2"/>
      <c r="AE15" s="2"/>
      <c r="AF15" s="166"/>
      <c r="AG15" s="136"/>
      <c r="AH15" s="136"/>
      <c r="AI15" s="136"/>
      <c r="AJ15" s="137"/>
      <c r="AK15" s="1"/>
    </row>
    <row r="16" spans="1:37" ht="15.75" thickBot="1">
      <c r="A16" s="12"/>
      <c r="B16" s="8"/>
      <c r="C16" s="7"/>
      <c r="D16" s="8"/>
      <c r="E16" s="9"/>
      <c r="F16" s="7"/>
      <c r="G16" s="8"/>
      <c r="H16" s="7"/>
      <c r="I16" s="7"/>
      <c r="J16" s="8"/>
      <c r="K16" s="7"/>
      <c r="L16" s="7"/>
      <c r="M16" s="8"/>
      <c r="N16" s="7"/>
      <c r="O16" s="7"/>
      <c r="P16" s="9"/>
      <c r="Q16" s="13"/>
      <c r="R16" s="2"/>
      <c r="S16" s="167"/>
      <c r="T16" s="167"/>
      <c r="U16" s="167"/>
      <c r="V16" s="167"/>
      <c r="W16" s="122"/>
      <c r="X16" s="122"/>
      <c r="Y16" s="122"/>
      <c r="Z16" s="122"/>
      <c r="AA16" s="122"/>
      <c r="AB16" s="122"/>
      <c r="AC16" s="122"/>
      <c r="AD16" s="2"/>
      <c r="AE16" s="2"/>
      <c r="AF16" s="163"/>
      <c r="AG16" s="122"/>
      <c r="AH16" s="122"/>
      <c r="AI16" s="122"/>
      <c r="AJ16" s="164"/>
      <c r="AK16" s="1"/>
    </row>
    <row r="17" spans="1:37">
      <c r="A17" s="12"/>
      <c r="B17" s="8"/>
      <c r="C17" s="7"/>
      <c r="D17" s="8"/>
      <c r="E17" s="9"/>
      <c r="F17" s="7"/>
      <c r="G17" s="8"/>
      <c r="H17" s="7"/>
      <c r="I17" s="7"/>
      <c r="J17" s="8"/>
      <c r="K17" s="7"/>
      <c r="L17" s="7"/>
      <c r="M17" s="8"/>
      <c r="N17" s="7"/>
      <c r="O17" s="7"/>
      <c r="P17" s="9"/>
      <c r="Q17" s="13"/>
      <c r="R17" s="2"/>
      <c r="S17" s="167" t="s">
        <v>23</v>
      </c>
      <c r="T17" s="167"/>
      <c r="U17" s="167"/>
      <c r="V17" s="167"/>
      <c r="W17" s="168" t="s">
        <v>24</v>
      </c>
      <c r="X17" s="168"/>
      <c r="Y17" s="168"/>
      <c r="Z17" s="168"/>
      <c r="AA17" s="168"/>
      <c r="AB17" s="168"/>
      <c r="AC17" s="168"/>
      <c r="AD17" s="2"/>
      <c r="AE17" s="2"/>
      <c r="AF17" s="116"/>
      <c r="AG17" s="117"/>
      <c r="AH17" s="117"/>
      <c r="AI17" s="117"/>
      <c r="AJ17" s="162"/>
      <c r="AK17" s="1"/>
    </row>
    <row r="18" spans="1:37" ht="15.75" thickBot="1">
      <c r="A18" s="14"/>
      <c r="B18" s="15"/>
      <c r="C18" s="28"/>
      <c r="D18" s="15"/>
      <c r="E18" s="16"/>
      <c r="F18" s="28"/>
      <c r="G18" s="15"/>
      <c r="H18" s="28"/>
      <c r="I18" s="28"/>
      <c r="J18" s="15"/>
      <c r="K18" s="28"/>
      <c r="L18" s="28"/>
      <c r="M18" s="15"/>
      <c r="N18" s="28"/>
      <c r="O18" s="28"/>
      <c r="P18" s="16"/>
      <c r="Q18" s="17"/>
      <c r="R18" s="2"/>
      <c r="S18" s="167"/>
      <c r="T18" s="167"/>
      <c r="U18" s="167"/>
      <c r="V18" s="167"/>
      <c r="W18" s="140"/>
      <c r="X18" s="140"/>
      <c r="Y18" s="140"/>
      <c r="Z18" s="140"/>
      <c r="AA18" s="140"/>
      <c r="AB18" s="140"/>
      <c r="AC18" s="140"/>
      <c r="AD18" s="2"/>
      <c r="AE18" s="2"/>
      <c r="AF18" s="166"/>
      <c r="AG18" s="136"/>
      <c r="AH18" s="136"/>
      <c r="AI18" s="136"/>
      <c r="AJ18" s="137"/>
      <c r="AK18" s="1"/>
    </row>
    <row r="19" spans="1:37" ht="15.75" thickBot="1">
      <c r="A19" s="50"/>
      <c r="B19" s="2"/>
      <c r="C19" s="2"/>
      <c r="D19" s="2"/>
      <c r="E19" s="2"/>
      <c r="F19" s="2"/>
      <c r="G19" s="2"/>
      <c r="H19" s="117" t="s">
        <v>25</v>
      </c>
      <c r="I19" s="117"/>
      <c r="J19" s="172"/>
      <c r="K19" s="24"/>
      <c r="L19" s="25" t="s">
        <v>179</v>
      </c>
      <c r="M19" s="26"/>
      <c r="N19" s="25"/>
      <c r="O19" s="25"/>
      <c r="P19" s="24">
        <v>8</v>
      </c>
      <c r="Q19" s="2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63"/>
      <c r="AG19" s="122"/>
      <c r="AH19" s="122"/>
      <c r="AI19" s="122"/>
      <c r="AJ19" s="164"/>
      <c r="AK19" s="1"/>
    </row>
    <row r="20" spans="1:37" ht="13.5" customHeight="1" thickBot="1">
      <c r="A20" s="5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1"/>
      <c r="AK20" s="1"/>
    </row>
    <row r="21" spans="1:37" ht="19.5" thickBot="1">
      <c r="A21" s="141" t="s">
        <v>26</v>
      </c>
      <c r="B21" s="142"/>
      <c r="C21" s="142"/>
      <c r="D21" s="143"/>
      <c r="E21" s="173" t="s">
        <v>27</v>
      </c>
      <c r="F21" s="146" t="s">
        <v>28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8"/>
      <c r="AI21" s="176" t="s">
        <v>29</v>
      </c>
      <c r="AJ21" s="177"/>
      <c r="AK21" s="1"/>
    </row>
    <row r="22" spans="1:37" ht="12.75" customHeight="1">
      <c r="A22" s="182" t="s">
        <v>30</v>
      </c>
      <c r="B22" s="183"/>
      <c r="C22" s="184"/>
      <c r="D22" s="188" t="s">
        <v>31</v>
      </c>
      <c r="E22" s="174"/>
      <c r="F22" s="191" t="s">
        <v>32</v>
      </c>
      <c r="G22" s="192"/>
      <c r="H22" s="192"/>
      <c r="I22" s="192"/>
      <c r="J22" s="192"/>
      <c r="K22" s="192"/>
      <c r="L22" s="192"/>
      <c r="M22" s="193"/>
      <c r="N22" s="197" t="s">
        <v>33</v>
      </c>
      <c r="O22" s="198"/>
      <c r="P22" s="198"/>
      <c r="Q22" s="198"/>
      <c r="R22" s="198"/>
      <c r="S22" s="198"/>
      <c r="T22" s="198"/>
      <c r="U22" s="198"/>
      <c r="V22" s="199"/>
      <c r="W22" s="203" t="s">
        <v>34</v>
      </c>
      <c r="X22" s="204"/>
      <c r="Y22" s="204"/>
      <c r="Z22" s="205"/>
      <c r="AA22" s="203" t="s">
        <v>35</v>
      </c>
      <c r="AB22" s="204"/>
      <c r="AC22" s="204"/>
      <c r="AD22" s="205"/>
      <c r="AE22" s="206" t="s">
        <v>36</v>
      </c>
      <c r="AF22" s="207"/>
      <c r="AG22" s="207"/>
      <c r="AH22" s="208"/>
      <c r="AI22" s="178"/>
      <c r="AJ22" s="179"/>
      <c r="AK22" s="1"/>
    </row>
    <row r="23" spans="1:37" ht="8.25" customHeight="1" thickBot="1">
      <c r="A23" s="182"/>
      <c r="B23" s="183"/>
      <c r="C23" s="184"/>
      <c r="D23" s="189"/>
      <c r="E23" s="174"/>
      <c r="F23" s="194"/>
      <c r="G23" s="195"/>
      <c r="H23" s="195"/>
      <c r="I23" s="195"/>
      <c r="J23" s="195"/>
      <c r="K23" s="195"/>
      <c r="L23" s="195"/>
      <c r="M23" s="196"/>
      <c r="N23" s="200"/>
      <c r="O23" s="201"/>
      <c r="P23" s="201"/>
      <c r="Q23" s="201"/>
      <c r="R23" s="201"/>
      <c r="S23" s="201"/>
      <c r="T23" s="201"/>
      <c r="U23" s="201"/>
      <c r="V23" s="202"/>
      <c r="W23" s="185"/>
      <c r="X23" s="186"/>
      <c r="Y23" s="186"/>
      <c r="Z23" s="187"/>
      <c r="AA23" s="185"/>
      <c r="AB23" s="186"/>
      <c r="AC23" s="186"/>
      <c r="AD23" s="187"/>
      <c r="AE23" s="209"/>
      <c r="AF23" s="210"/>
      <c r="AG23" s="210"/>
      <c r="AH23" s="211"/>
      <c r="AI23" s="180"/>
      <c r="AJ23" s="181"/>
      <c r="AK23" s="1"/>
    </row>
    <row r="24" spans="1:37" ht="29.25" customHeight="1">
      <c r="A24" s="182"/>
      <c r="B24" s="183"/>
      <c r="C24" s="184"/>
      <c r="D24" s="189"/>
      <c r="E24" s="174"/>
      <c r="F24" s="212"/>
      <c r="G24" s="214"/>
      <c r="H24" s="214"/>
      <c r="I24" s="214"/>
      <c r="J24" s="217"/>
      <c r="K24" s="217"/>
      <c r="L24" s="217"/>
      <c r="M24" s="219"/>
      <c r="N24" s="214" t="s">
        <v>162</v>
      </c>
      <c r="O24" s="214" t="s">
        <v>163</v>
      </c>
      <c r="P24" s="214" t="s">
        <v>156</v>
      </c>
      <c r="Q24" s="214" t="s">
        <v>164</v>
      </c>
      <c r="R24" s="214" t="s">
        <v>199</v>
      </c>
      <c r="S24" s="232"/>
      <c r="T24" s="232"/>
      <c r="U24" s="232"/>
      <c r="V24" s="228"/>
      <c r="W24" s="230"/>
      <c r="X24" s="232"/>
      <c r="Y24" s="232"/>
      <c r="Z24" s="228"/>
      <c r="AA24" s="230"/>
      <c r="AB24" s="232"/>
      <c r="AC24" s="232"/>
      <c r="AD24" s="214" t="s">
        <v>199</v>
      </c>
      <c r="AE24" s="214" t="s">
        <v>162</v>
      </c>
      <c r="AF24" s="214" t="s">
        <v>163</v>
      </c>
      <c r="AG24" s="214" t="s">
        <v>156</v>
      </c>
      <c r="AH24" s="214" t="s">
        <v>164</v>
      </c>
      <c r="AI24" s="221" t="s">
        <v>37</v>
      </c>
      <c r="AJ24" s="223" t="s">
        <v>38</v>
      </c>
      <c r="AK24" s="1"/>
    </row>
    <row r="25" spans="1:37" ht="15.75" thickBot="1">
      <c r="A25" s="185"/>
      <c r="B25" s="186"/>
      <c r="C25" s="187"/>
      <c r="D25" s="190"/>
      <c r="E25" s="175"/>
      <c r="F25" s="213"/>
      <c r="G25" s="215"/>
      <c r="H25" s="216"/>
      <c r="I25" s="216"/>
      <c r="J25" s="218"/>
      <c r="K25" s="218"/>
      <c r="L25" s="218"/>
      <c r="M25" s="220"/>
      <c r="N25" s="216"/>
      <c r="O25" s="215"/>
      <c r="P25" s="216"/>
      <c r="Q25" s="216"/>
      <c r="R25" s="216"/>
      <c r="S25" s="233"/>
      <c r="T25" s="233"/>
      <c r="U25" s="233"/>
      <c r="V25" s="229"/>
      <c r="W25" s="231"/>
      <c r="X25" s="233"/>
      <c r="Y25" s="233"/>
      <c r="Z25" s="229"/>
      <c r="AA25" s="231"/>
      <c r="AB25" s="233"/>
      <c r="AC25" s="233"/>
      <c r="AD25" s="216"/>
      <c r="AE25" s="216"/>
      <c r="AF25" s="215"/>
      <c r="AG25" s="216"/>
      <c r="AH25" s="216"/>
      <c r="AI25" s="222"/>
      <c r="AJ25" s="224"/>
      <c r="AK25" s="1"/>
    </row>
    <row r="26" spans="1:37" ht="15.75" thickBot="1">
      <c r="A26" s="225">
        <v>1</v>
      </c>
      <c r="B26" s="226"/>
      <c r="C26" s="227"/>
      <c r="D26" s="87">
        <v>2</v>
      </c>
      <c r="E26" s="87">
        <v>3</v>
      </c>
      <c r="F26" s="113">
        <v>4</v>
      </c>
      <c r="G26" s="114">
        <v>5</v>
      </c>
      <c r="H26" s="114">
        <v>6</v>
      </c>
      <c r="I26" s="114">
        <v>7</v>
      </c>
      <c r="J26" s="114">
        <v>8</v>
      </c>
      <c r="K26" s="114">
        <v>9</v>
      </c>
      <c r="L26" s="114">
        <v>10</v>
      </c>
      <c r="M26" s="114">
        <v>11</v>
      </c>
      <c r="N26" s="114">
        <v>12</v>
      </c>
      <c r="O26" s="114">
        <v>13</v>
      </c>
      <c r="P26" s="114">
        <v>14</v>
      </c>
      <c r="Q26" s="114">
        <v>15</v>
      </c>
      <c r="R26" s="114">
        <v>16</v>
      </c>
      <c r="S26" s="114">
        <v>17</v>
      </c>
      <c r="T26" s="114">
        <v>18</v>
      </c>
      <c r="U26" s="114">
        <v>19</v>
      </c>
      <c r="V26" s="114">
        <v>20</v>
      </c>
      <c r="W26" s="114">
        <v>21</v>
      </c>
      <c r="X26" s="114">
        <v>22</v>
      </c>
      <c r="Y26" s="114">
        <v>23</v>
      </c>
      <c r="Z26" s="114">
        <v>24</v>
      </c>
      <c r="AA26" s="114">
        <v>25</v>
      </c>
      <c r="AB26" s="114">
        <v>26</v>
      </c>
      <c r="AC26" s="114">
        <v>28</v>
      </c>
      <c r="AD26" s="114">
        <v>29</v>
      </c>
      <c r="AE26" s="114">
        <v>30</v>
      </c>
      <c r="AF26" s="114">
        <v>31</v>
      </c>
      <c r="AG26" s="114">
        <v>32</v>
      </c>
      <c r="AH26" s="114">
        <v>33</v>
      </c>
      <c r="AI26" s="114">
        <v>34</v>
      </c>
      <c r="AJ26" s="114">
        <v>35</v>
      </c>
      <c r="AK26" s="1"/>
    </row>
    <row r="27" spans="1:37" ht="21" customHeight="1" thickBot="1">
      <c r="A27" s="116" t="s">
        <v>39</v>
      </c>
      <c r="B27" s="117"/>
      <c r="C27" s="162"/>
      <c r="D27" s="5"/>
      <c r="E27" s="31"/>
      <c r="F27" s="89"/>
      <c r="G27" s="90"/>
      <c r="H27" s="88"/>
      <c r="I27" s="88"/>
      <c r="J27" s="88"/>
      <c r="K27" s="88"/>
      <c r="L27" s="88"/>
      <c r="M27" s="32"/>
      <c r="N27" s="27">
        <v>25</v>
      </c>
      <c r="O27" s="27">
        <v>25</v>
      </c>
      <c r="P27" s="27">
        <v>25</v>
      </c>
      <c r="Q27" s="27">
        <v>25</v>
      </c>
      <c r="R27" s="107">
        <v>25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15">
        <v>8</v>
      </c>
      <c r="AE27" s="27">
        <v>8</v>
      </c>
      <c r="AF27" s="27">
        <v>8</v>
      </c>
      <c r="AG27" s="27">
        <v>8</v>
      </c>
      <c r="AH27" s="27">
        <v>8</v>
      </c>
      <c r="AI27" s="32"/>
      <c r="AJ27" s="53"/>
      <c r="AK27" s="1"/>
    </row>
    <row r="28" spans="1:37" ht="21" customHeight="1" thickBot="1">
      <c r="A28" s="234" t="s">
        <v>40</v>
      </c>
      <c r="B28" s="235"/>
      <c r="C28" s="236"/>
      <c r="D28" s="38"/>
      <c r="E28" s="35"/>
      <c r="F28" s="33"/>
      <c r="G28" s="34"/>
      <c r="H28" s="34"/>
      <c r="I28" s="34"/>
      <c r="J28" s="86"/>
      <c r="K28" s="34"/>
      <c r="L28" s="34"/>
      <c r="M28" s="34"/>
      <c r="N28" s="105">
        <v>250</v>
      </c>
      <c r="O28" s="106">
        <v>150</v>
      </c>
      <c r="P28" s="106" t="s">
        <v>157</v>
      </c>
      <c r="Q28" s="105">
        <v>50</v>
      </c>
      <c r="R28" s="105">
        <v>50</v>
      </c>
      <c r="S28" s="34"/>
      <c r="T28" s="34"/>
      <c r="U28" s="34"/>
      <c r="V28" s="34"/>
      <c r="W28" s="34"/>
      <c r="X28" s="34"/>
      <c r="Y28" s="34"/>
      <c r="Z28" s="34"/>
      <c r="AA28" s="34"/>
      <c r="AB28" s="39"/>
      <c r="AC28" s="34"/>
      <c r="AD28" s="100">
        <v>50</v>
      </c>
      <c r="AE28" s="105">
        <v>250</v>
      </c>
      <c r="AF28" s="106">
        <v>150</v>
      </c>
      <c r="AG28" s="106" t="s">
        <v>157</v>
      </c>
      <c r="AH28" s="105">
        <v>50</v>
      </c>
      <c r="AI28" s="34"/>
      <c r="AJ28" s="54"/>
      <c r="AK28" s="1"/>
    </row>
    <row r="29" spans="1:37" ht="21" customHeight="1" thickTop="1" thickBot="1">
      <c r="A29" s="146" t="s">
        <v>41</v>
      </c>
      <c r="B29" s="147"/>
      <c r="C29" s="148"/>
      <c r="D29" s="7"/>
      <c r="E29" s="36" t="s">
        <v>139</v>
      </c>
      <c r="F29" s="8"/>
      <c r="G29" s="27"/>
      <c r="H29" s="27"/>
      <c r="I29" s="27"/>
      <c r="J29" s="27"/>
      <c r="K29" s="27"/>
      <c r="L29" s="27"/>
      <c r="M29" s="27"/>
      <c r="N29" s="102"/>
      <c r="O29" s="102"/>
      <c r="P29" s="102"/>
      <c r="Q29" s="102"/>
      <c r="R29" s="102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01"/>
      <c r="AE29" s="102"/>
      <c r="AF29" s="102"/>
      <c r="AG29" s="102"/>
      <c r="AH29" s="102"/>
      <c r="AI29" s="27"/>
      <c r="AJ29" s="55"/>
      <c r="AK29" s="96">
        <f t="shared" ref="AK29:AK49" si="0">AI29+AJ29</f>
        <v>0</v>
      </c>
    </row>
    <row r="30" spans="1:37" ht="21" customHeight="1" thickBot="1">
      <c r="A30" s="116" t="s">
        <v>42</v>
      </c>
      <c r="B30" s="117"/>
      <c r="C30" s="162"/>
      <c r="D30" s="7"/>
      <c r="E30" s="36" t="s">
        <v>139</v>
      </c>
      <c r="F30" s="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8"/>
      <c r="AE30" s="27"/>
      <c r="AF30" s="27"/>
      <c r="AG30" s="27"/>
      <c r="AH30" s="27"/>
      <c r="AI30" s="27"/>
      <c r="AJ30" s="55"/>
      <c r="AK30" s="96">
        <f t="shared" si="0"/>
        <v>0</v>
      </c>
    </row>
    <row r="31" spans="1:37" ht="21" customHeight="1" thickBot="1">
      <c r="A31" s="146" t="s">
        <v>43</v>
      </c>
      <c r="B31" s="147"/>
      <c r="C31" s="148"/>
      <c r="D31" s="7"/>
      <c r="E31" s="36" t="s">
        <v>139</v>
      </c>
      <c r="F31" s="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8"/>
      <c r="AE31" s="27"/>
      <c r="AF31" s="27"/>
      <c r="AG31" s="27"/>
      <c r="AH31" s="27"/>
      <c r="AI31" s="27"/>
      <c r="AJ31" s="55"/>
      <c r="AK31" s="96">
        <f t="shared" si="0"/>
        <v>0</v>
      </c>
    </row>
    <row r="32" spans="1:37" ht="21" customHeight="1" thickBot="1">
      <c r="A32" s="146" t="s">
        <v>44</v>
      </c>
      <c r="B32" s="147"/>
      <c r="C32" s="148"/>
      <c r="D32" s="7"/>
      <c r="E32" s="36" t="s">
        <v>139</v>
      </c>
      <c r="F32" s="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8"/>
      <c r="AE32" s="27"/>
      <c r="AF32" s="27"/>
      <c r="AG32" s="27"/>
      <c r="AH32" s="27"/>
      <c r="AI32" s="27"/>
      <c r="AJ32" s="55"/>
      <c r="AK32" s="96">
        <f t="shared" si="0"/>
        <v>0</v>
      </c>
    </row>
    <row r="33" spans="1:38" ht="21" customHeight="1" thickBot="1">
      <c r="A33" s="146" t="s">
        <v>178</v>
      </c>
      <c r="B33" s="147"/>
      <c r="C33" s="148"/>
      <c r="D33" s="7"/>
      <c r="E33" s="36" t="s">
        <v>139</v>
      </c>
      <c r="F33" s="8"/>
      <c r="G33" s="27"/>
      <c r="H33" s="27"/>
      <c r="I33" s="27"/>
      <c r="J33" s="27"/>
      <c r="K33" s="27"/>
      <c r="L33" s="27"/>
      <c r="M33" s="27"/>
      <c r="N33" s="27" t="s">
        <v>180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8"/>
      <c r="AE33" s="27" t="s">
        <v>181</v>
      </c>
      <c r="AF33" s="27"/>
      <c r="AG33" s="27"/>
      <c r="AH33" s="27"/>
      <c r="AI33" s="27">
        <v>0.24</v>
      </c>
      <c r="AJ33" s="55">
        <v>8.5000000000000006E-2</v>
      </c>
      <c r="AK33" s="96">
        <f t="shared" si="0"/>
        <v>0.32500000000000001</v>
      </c>
      <c r="AL33">
        <v>0.32500000000000001</v>
      </c>
    </row>
    <row r="34" spans="1:38" ht="21" customHeight="1" thickBot="1">
      <c r="A34" s="146" t="s">
        <v>45</v>
      </c>
      <c r="B34" s="147"/>
      <c r="C34" s="148"/>
      <c r="D34" s="7"/>
      <c r="E34" s="36" t="s">
        <v>139</v>
      </c>
      <c r="F34" s="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8"/>
      <c r="AE34" s="27"/>
      <c r="AF34" s="27"/>
      <c r="AG34" s="27"/>
      <c r="AH34" s="27"/>
      <c r="AI34" s="27"/>
      <c r="AJ34" s="55"/>
      <c r="AK34" s="96">
        <f t="shared" si="0"/>
        <v>0</v>
      </c>
    </row>
    <row r="35" spans="1:38" ht="21" customHeight="1" thickBot="1">
      <c r="A35" s="146" t="s">
        <v>46</v>
      </c>
      <c r="B35" s="147"/>
      <c r="C35" s="148"/>
      <c r="D35" s="7"/>
      <c r="E35" s="36" t="s">
        <v>139</v>
      </c>
      <c r="F35" s="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8"/>
      <c r="AE35" s="27"/>
      <c r="AF35" s="27"/>
      <c r="AG35" s="27"/>
      <c r="AH35" s="27"/>
      <c r="AI35" s="27"/>
      <c r="AJ35" s="55"/>
      <c r="AK35" s="96">
        <f t="shared" si="0"/>
        <v>0</v>
      </c>
    </row>
    <row r="36" spans="1:38" ht="21" customHeight="1" thickBot="1">
      <c r="A36" s="146" t="s">
        <v>47</v>
      </c>
      <c r="B36" s="147"/>
      <c r="C36" s="148"/>
      <c r="D36" s="7"/>
      <c r="E36" s="36" t="s">
        <v>139</v>
      </c>
      <c r="F36" s="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8"/>
      <c r="AE36" s="27"/>
      <c r="AF36" s="27"/>
      <c r="AG36" s="27"/>
      <c r="AH36" s="27"/>
      <c r="AI36" s="27"/>
      <c r="AJ36" s="55"/>
      <c r="AK36" s="96">
        <f t="shared" si="0"/>
        <v>0</v>
      </c>
    </row>
    <row r="37" spans="1:38" ht="21" customHeight="1" thickBot="1">
      <c r="A37" s="146" t="s">
        <v>48</v>
      </c>
      <c r="B37" s="147"/>
      <c r="C37" s="148"/>
      <c r="D37" s="7"/>
      <c r="E37" s="36" t="s">
        <v>139</v>
      </c>
      <c r="F37" s="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8"/>
      <c r="AE37" s="27"/>
      <c r="AF37" s="27"/>
      <c r="AG37" s="27"/>
      <c r="AH37" s="27"/>
      <c r="AI37" s="27"/>
      <c r="AJ37" s="55"/>
      <c r="AK37" s="96">
        <f t="shared" si="0"/>
        <v>0</v>
      </c>
    </row>
    <row r="38" spans="1:38" ht="21" customHeight="1" thickBot="1">
      <c r="A38" s="146" t="s">
        <v>49</v>
      </c>
      <c r="B38" s="147"/>
      <c r="C38" s="148"/>
      <c r="D38" s="7"/>
      <c r="E38" s="36" t="s">
        <v>139</v>
      </c>
      <c r="F38" s="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8"/>
      <c r="AE38" s="27"/>
      <c r="AF38" s="27"/>
      <c r="AG38" s="27"/>
      <c r="AH38" s="27"/>
      <c r="AI38" s="27"/>
      <c r="AJ38" s="55"/>
      <c r="AK38" s="96">
        <f t="shared" si="0"/>
        <v>0</v>
      </c>
    </row>
    <row r="39" spans="1:38" ht="21" customHeight="1" thickBot="1">
      <c r="A39" s="146" t="s">
        <v>50</v>
      </c>
      <c r="B39" s="147"/>
      <c r="C39" s="148"/>
      <c r="D39" s="7"/>
      <c r="E39" s="36" t="s">
        <v>139</v>
      </c>
      <c r="F39" s="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8"/>
      <c r="AE39" s="27"/>
      <c r="AF39" s="27"/>
      <c r="AG39" s="27"/>
      <c r="AH39" s="27"/>
      <c r="AI39" s="27"/>
      <c r="AJ39" s="55"/>
      <c r="AK39" s="96">
        <f t="shared" si="0"/>
        <v>0</v>
      </c>
    </row>
    <row r="40" spans="1:38" ht="21" customHeight="1" thickBot="1">
      <c r="A40" s="146" t="s">
        <v>51</v>
      </c>
      <c r="B40" s="147"/>
      <c r="C40" s="148"/>
      <c r="D40" s="7"/>
      <c r="E40" s="36" t="s">
        <v>139</v>
      </c>
      <c r="F40" s="8"/>
      <c r="G40" s="27"/>
      <c r="H40" s="27"/>
      <c r="I40" s="27"/>
      <c r="J40" s="27"/>
      <c r="K40" s="27"/>
      <c r="L40" s="27"/>
      <c r="M40" s="27"/>
      <c r="N40" s="27" t="s">
        <v>167</v>
      </c>
      <c r="O40" s="27" t="s">
        <v>168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8"/>
      <c r="AE40" s="27" t="s">
        <v>182</v>
      </c>
      <c r="AF40" s="27" t="s">
        <v>183</v>
      </c>
      <c r="AG40" s="27"/>
      <c r="AH40" s="27"/>
      <c r="AI40" s="27">
        <v>0.38</v>
      </c>
      <c r="AJ40" s="55">
        <v>0.12</v>
      </c>
      <c r="AK40" s="96">
        <f t="shared" si="0"/>
        <v>0.5</v>
      </c>
      <c r="AL40">
        <v>0.5</v>
      </c>
    </row>
    <row r="41" spans="1:38" ht="21" customHeight="1" thickBot="1">
      <c r="A41" s="146" t="s">
        <v>52</v>
      </c>
      <c r="B41" s="147"/>
      <c r="C41" s="148"/>
      <c r="D41" s="7"/>
      <c r="E41" s="36" t="s">
        <v>140</v>
      </c>
      <c r="F41" s="8"/>
      <c r="G41" s="27"/>
      <c r="H41" s="27"/>
      <c r="I41" s="27"/>
      <c r="J41" s="27"/>
      <c r="K41" s="27"/>
      <c r="L41" s="27"/>
      <c r="M41" s="27"/>
      <c r="N41" s="27"/>
      <c r="O41" s="27" t="s">
        <v>184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8"/>
      <c r="AE41" s="27"/>
      <c r="AF41" s="27" t="s">
        <v>185</v>
      </c>
      <c r="AG41" s="27"/>
      <c r="AH41" s="27"/>
      <c r="AI41" s="27">
        <v>0.45</v>
      </c>
      <c r="AJ41" s="55">
        <v>0.1</v>
      </c>
      <c r="AK41" s="96">
        <f t="shared" si="0"/>
        <v>0.55000000000000004</v>
      </c>
      <c r="AL41">
        <v>0.55000000000000004</v>
      </c>
    </row>
    <row r="42" spans="1:38" ht="21" customHeight="1" thickBot="1">
      <c r="A42" s="146" t="s">
        <v>53</v>
      </c>
      <c r="B42" s="147"/>
      <c r="C42" s="148"/>
      <c r="D42" s="7"/>
      <c r="E42" s="36" t="s">
        <v>139</v>
      </c>
      <c r="F42" s="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108"/>
      <c r="U42" s="27"/>
      <c r="V42" s="27"/>
      <c r="W42" s="27"/>
      <c r="X42" s="27"/>
      <c r="Y42" s="27"/>
      <c r="Z42" s="27"/>
      <c r="AA42" s="27"/>
      <c r="AB42" s="27"/>
      <c r="AC42" s="27"/>
      <c r="AD42" s="8"/>
      <c r="AE42" s="27"/>
      <c r="AF42" s="27"/>
      <c r="AG42" s="27"/>
      <c r="AH42" s="27"/>
      <c r="AI42" s="27"/>
      <c r="AJ42" s="55"/>
      <c r="AK42" s="96">
        <f t="shared" si="0"/>
        <v>0</v>
      </c>
    </row>
    <row r="43" spans="1:38" ht="21" customHeight="1" thickBot="1">
      <c r="A43" s="146" t="s">
        <v>130</v>
      </c>
      <c r="B43" s="147"/>
      <c r="C43" s="148"/>
      <c r="D43" s="7"/>
      <c r="E43" s="36" t="s">
        <v>139</v>
      </c>
      <c r="F43" s="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8"/>
      <c r="AE43" s="27"/>
      <c r="AF43" s="27"/>
      <c r="AG43" s="27"/>
      <c r="AH43" s="27"/>
      <c r="AI43" s="27"/>
      <c r="AJ43" s="55"/>
      <c r="AK43" s="96">
        <f t="shared" si="0"/>
        <v>0</v>
      </c>
    </row>
    <row r="44" spans="1:38" ht="21" customHeight="1" thickBot="1">
      <c r="A44" s="146" t="s">
        <v>54</v>
      </c>
      <c r="B44" s="147"/>
      <c r="C44" s="148"/>
      <c r="D44" s="7"/>
      <c r="E44" s="36" t="s">
        <v>139</v>
      </c>
      <c r="F44" s="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8"/>
      <c r="AE44" s="27"/>
      <c r="AF44" s="27"/>
      <c r="AG44" s="27"/>
      <c r="AH44" s="27"/>
      <c r="AI44" s="27"/>
      <c r="AJ44" s="55"/>
      <c r="AK44" s="96">
        <f t="shared" si="0"/>
        <v>0</v>
      </c>
    </row>
    <row r="45" spans="1:38" ht="21" customHeight="1" thickBot="1">
      <c r="A45" s="146" t="s">
        <v>55</v>
      </c>
      <c r="B45" s="147"/>
      <c r="C45" s="148"/>
      <c r="D45" s="7"/>
      <c r="E45" s="36" t="s">
        <v>139</v>
      </c>
      <c r="F45" s="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8"/>
      <c r="AE45" s="27"/>
      <c r="AF45" s="27"/>
      <c r="AG45" s="27"/>
      <c r="AH45" s="27"/>
      <c r="AI45" s="27"/>
      <c r="AJ45" s="55"/>
      <c r="AK45" s="96">
        <f t="shared" si="0"/>
        <v>0</v>
      </c>
    </row>
    <row r="46" spans="1:38" ht="21" customHeight="1" thickBot="1">
      <c r="A46" s="146" t="s">
        <v>56</v>
      </c>
      <c r="B46" s="147"/>
      <c r="C46" s="148"/>
      <c r="D46" s="7"/>
      <c r="E46" s="36" t="s">
        <v>139</v>
      </c>
      <c r="F46" s="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8"/>
      <c r="AE46" s="27"/>
      <c r="AF46" s="27"/>
      <c r="AG46" s="27"/>
      <c r="AH46" s="27"/>
      <c r="AI46" s="27"/>
      <c r="AJ46" s="55"/>
      <c r="AK46" s="96">
        <f t="shared" si="0"/>
        <v>0</v>
      </c>
    </row>
    <row r="47" spans="1:38" ht="21" customHeight="1" thickBot="1">
      <c r="A47" s="146" t="s">
        <v>57</v>
      </c>
      <c r="B47" s="147"/>
      <c r="C47" s="148"/>
      <c r="D47" s="7"/>
      <c r="E47" s="36" t="s">
        <v>141</v>
      </c>
      <c r="F47" s="8"/>
      <c r="G47" s="27"/>
      <c r="H47" s="27"/>
      <c r="I47" s="27"/>
      <c r="J47" s="27"/>
      <c r="K47" s="27"/>
      <c r="L47" s="27"/>
      <c r="M47" s="27"/>
      <c r="N47" s="27"/>
      <c r="O47" s="27">
        <v>4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8"/>
      <c r="AE47" s="27"/>
      <c r="AF47" s="27">
        <v>1</v>
      </c>
      <c r="AG47" s="27"/>
      <c r="AH47" s="27"/>
      <c r="AI47" s="109">
        <v>4</v>
      </c>
      <c r="AJ47" s="110">
        <v>1</v>
      </c>
      <c r="AK47" s="96">
        <f t="shared" si="0"/>
        <v>5</v>
      </c>
      <c r="AL47">
        <v>5</v>
      </c>
    </row>
    <row r="48" spans="1:38" ht="21" customHeight="1" thickBot="1">
      <c r="A48" s="146" t="s">
        <v>169</v>
      </c>
      <c r="B48" s="147"/>
      <c r="C48" s="148"/>
      <c r="D48" s="7"/>
      <c r="E48" s="36" t="s">
        <v>141</v>
      </c>
      <c r="F48" s="8"/>
      <c r="G48" s="27"/>
      <c r="H48" s="27"/>
      <c r="I48" s="27"/>
      <c r="J48" s="27"/>
      <c r="K48" s="27"/>
      <c r="L48" s="27"/>
      <c r="M48" s="27"/>
      <c r="N48" s="27"/>
      <c r="O48" s="27" t="s">
        <v>170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8"/>
      <c r="AE48" s="27"/>
      <c r="AF48" s="27" t="s">
        <v>171</v>
      </c>
      <c r="AG48" s="27"/>
      <c r="AH48" s="27"/>
      <c r="AI48" s="27">
        <v>0.06</v>
      </c>
      <c r="AJ48" s="55">
        <v>0.04</v>
      </c>
      <c r="AK48" s="96">
        <f t="shared" si="0"/>
        <v>0.1</v>
      </c>
      <c r="AL48">
        <v>0.1</v>
      </c>
    </row>
    <row r="49" spans="1:38" ht="21" customHeight="1" thickBot="1">
      <c r="A49" s="146" t="s">
        <v>58</v>
      </c>
      <c r="B49" s="147"/>
      <c r="C49" s="148"/>
      <c r="D49" s="37"/>
      <c r="E49" s="36" t="s">
        <v>139</v>
      </c>
      <c r="F49" s="29"/>
      <c r="G49" s="30"/>
      <c r="H49" s="30"/>
      <c r="I49" s="30"/>
      <c r="J49" s="30"/>
      <c r="K49" s="30"/>
      <c r="L49" s="30"/>
      <c r="M49" s="30"/>
      <c r="N49" s="30"/>
      <c r="O49" s="30" t="s">
        <v>186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103"/>
      <c r="AE49" s="30"/>
      <c r="AF49" s="30" t="s">
        <v>187</v>
      </c>
      <c r="AG49" s="30"/>
      <c r="AH49" s="30"/>
      <c r="AI49" s="111">
        <v>2.2999999999999998</v>
      </c>
      <c r="AJ49" s="56">
        <v>0.7</v>
      </c>
      <c r="AK49" s="96">
        <f t="shared" si="0"/>
        <v>3</v>
      </c>
      <c r="AL49">
        <v>3</v>
      </c>
    </row>
  </sheetData>
  <mergeCells count="104">
    <mergeCell ref="A45:C45"/>
    <mergeCell ref="A46:C46"/>
    <mergeCell ref="A47:C47"/>
    <mergeCell ref="A48:C48"/>
    <mergeCell ref="A49:C49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6:C26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A21:D21"/>
    <mergeCell ref="E21:E25"/>
    <mergeCell ref="F21:AH21"/>
    <mergeCell ref="AI21:AJ23"/>
    <mergeCell ref="A22:C25"/>
    <mergeCell ref="D22:D25"/>
    <mergeCell ref="F22:M23"/>
    <mergeCell ref="N22:V23"/>
    <mergeCell ref="W22:Z23"/>
    <mergeCell ref="AA22:AD23"/>
    <mergeCell ref="AE22:AH23"/>
    <mergeCell ref="F24:F25"/>
    <mergeCell ref="G24:G25"/>
    <mergeCell ref="H24:H25"/>
    <mergeCell ref="I24:I25"/>
    <mergeCell ref="J24:J25"/>
    <mergeCell ref="K24:K25"/>
    <mergeCell ref="L24:L25"/>
    <mergeCell ref="M24:M25"/>
    <mergeCell ref="AF24:AF25"/>
    <mergeCell ref="AG24:AG25"/>
    <mergeCell ref="AH24:AH25"/>
    <mergeCell ref="AI24:AI25"/>
    <mergeCell ref="AJ24:AJ25"/>
    <mergeCell ref="AF14:AJ16"/>
    <mergeCell ref="S15:V16"/>
    <mergeCell ref="W15:AC16"/>
    <mergeCell ref="S17:V18"/>
    <mergeCell ref="W17:AC18"/>
    <mergeCell ref="AF17:AJ19"/>
    <mergeCell ref="A14:B14"/>
    <mergeCell ref="C14:D14"/>
    <mergeCell ref="E14:G14"/>
    <mergeCell ref="H14:J14"/>
    <mergeCell ref="K14:M14"/>
    <mergeCell ref="N14:O14"/>
    <mergeCell ref="H19:J19"/>
    <mergeCell ref="AF9:AJ9"/>
    <mergeCell ref="AD10:AE10"/>
    <mergeCell ref="AF10:AJ10"/>
    <mergeCell ref="A11:B13"/>
    <mergeCell ref="C11:D13"/>
    <mergeCell ref="W11:X11"/>
    <mergeCell ref="AD11:AE11"/>
    <mergeCell ref="AF11:AJ11"/>
    <mergeCell ref="AF12:AJ13"/>
    <mergeCell ref="Y11:AB11"/>
    <mergeCell ref="A2:B2"/>
    <mergeCell ref="A3:B4"/>
    <mergeCell ref="F3:H3"/>
    <mergeCell ref="F4:H4"/>
    <mergeCell ref="AD7:AE7"/>
    <mergeCell ref="E9:G13"/>
    <mergeCell ref="H9:J13"/>
    <mergeCell ref="K9:M13"/>
    <mergeCell ref="N9:O13"/>
    <mergeCell ref="P9:Q13"/>
    <mergeCell ref="S13:U14"/>
    <mergeCell ref="AD13:AE13"/>
    <mergeCell ref="P14:Q14"/>
    <mergeCell ref="V14:Z14"/>
    <mergeCell ref="T6:AC7"/>
  </mergeCells>
  <pageMargins left="0.11811023622047245" right="0.11811023622047245" top="0.15748031496062992" bottom="0.15748031496062992" header="0.19685039370078741" footer="0.11811023622047245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5"/>
  <sheetViews>
    <sheetView zoomScale="82" zoomScaleNormal="82" workbookViewId="0">
      <selection activeCell="N16" sqref="N16"/>
    </sheetView>
  </sheetViews>
  <sheetFormatPr defaultRowHeight="15"/>
  <cols>
    <col min="1" max="1" width="8.85546875" customWidth="1"/>
    <col min="4" max="4" width="8" customWidth="1"/>
    <col min="5" max="5" width="5.7109375" customWidth="1"/>
    <col min="6" max="6" width="7.28515625" customWidth="1"/>
    <col min="7" max="14" width="3.7109375" customWidth="1"/>
    <col min="15" max="15" width="7.7109375" customWidth="1"/>
    <col min="16" max="17" width="6.7109375" customWidth="1"/>
    <col min="18" max="18" width="5.85546875" customWidth="1"/>
    <col min="19" max="20" width="6.7109375" customWidth="1"/>
    <col min="21" max="29" width="3.7109375" customWidth="1"/>
    <col min="30" max="30" width="6.7109375" customWidth="1"/>
    <col min="31" max="31" width="8.42578125" customWidth="1"/>
    <col min="32" max="32" width="8" customWidth="1"/>
    <col min="33" max="35" width="6.7109375" customWidth="1"/>
    <col min="38" max="39" width="9.140625" hidden="1" customWidth="1"/>
    <col min="40" max="40" width="9.140625" customWidth="1"/>
  </cols>
  <sheetData>
    <row r="1" spans="1:39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19.5" thickBot="1">
      <c r="A2" s="1"/>
      <c r="B2" s="141" t="s">
        <v>26</v>
      </c>
      <c r="C2" s="142"/>
      <c r="D2" s="142"/>
      <c r="E2" s="143"/>
      <c r="F2" s="173" t="s">
        <v>27</v>
      </c>
      <c r="G2" s="146" t="s">
        <v>28</v>
      </c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8"/>
      <c r="AJ2" s="176" t="s">
        <v>29</v>
      </c>
      <c r="AK2" s="177"/>
      <c r="AL2" s="1"/>
    </row>
    <row r="3" spans="1:39">
      <c r="A3" s="1"/>
      <c r="B3" s="182" t="s">
        <v>30</v>
      </c>
      <c r="C3" s="183"/>
      <c r="D3" s="184"/>
      <c r="E3" s="188" t="s">
        <v>31</v>
      </c>
      <c r="F3" s="174"/>
      <c r="G3" s="191" t="s">
        <v>32</v>
      </c>
      <c r="H3" s="192"/>
      <c r="I3" s="192"/>
      <c r="J3" s="192"/>
      <c r="K3" s="192"/>
      <c r="L3" s="192"/>
      <c r="M3" s="192"/>
      <c r="N3" s="193"/>
      <c r="O3" s="197" t="s">
        <v>33</v>
      </c>
      <c r="P3" s="198"/>
      <c r="Q3" s="198"/>
      <c r="R3" s="198"/>
      <c r="S3" s="198"/>
      <c r="T3" s="198"/>
      <c r="U3" s="198"/>
      <c r="V3" s="198"/>
      <c r="W3" s="199"/>
      <c r="X3" s="203" t="s">
        <v>34</v>
      </c>
      <c r="Y3" s="204"/>
      <c r="Z3" s="204"/>
      <c r="AA3" s="205"/>
      <c r="AB3" s="203" t="s">
        <v>35</v>
      </c>
      <c r="AC3" s="204"/>
      <c r="AD3" s="204"/>
      <c r="AE3" s="205"/>
      <c r="AF3" s="176" t="s">
        <v>36</v>
      </c>
      <c r="AG3" s="240"/>
      <c r="AH3" s="240"/>
      <c r="AI3" s="177"/>
      <c r="AJ3" s="178"/>
      <c r="AK3" s="179"/>
      <c r="AL3" s="1"/>
    </row>
    <row r="4" spans="1:39" ht="4.5" customHeight="1" thickBot="1">
      <c r="A4" s="1"/>
      <c r="B4" s="182"/>
      <c r="C4" s="183"/>
      <c r="D4" s="184"/>
      <c r="E4" s="189"/>
      <c r="F4" s="174"/>
      <c r="G4" s="194"/>
      <c r="H4" s="195"/>
      <c r="I4" s="195"/>
      <c r="J4" s="195"/>
      <c r="K4" s="195"/>
      <c r="L4" s="195"/>
      <c r="M4" s="195"/>
      <c r="N4" s="196"/>
      <c r="O4" s="200"/>
      <c r="P4" s="201"/>
      <c r="Q4" s="201"/>
      <c r="R4" s="201"/>
      <c r="S4" s="201"/>
      <c r="T4" s="201"/>
      <c r="U4" s="201"/>
      <c r="V4" s="201"/>
      <c r="W4" s="202"/>
      <c r="X4" s="185"/>
      <c r="Y4" s="186"/>
      <c r="Z4" s="186"/>
      <c r="AA4" s="187"/>
      <c r="AB4" s="185"/>
      <c r="AC4" s="186"/>
      <c r="AD4" s="186"/>
      <c r="AE4" s="187"/>
      <c r="AF4" s="180"/>
      <c r="AG4" s="241"/>
      <c r="AH4" s="241"/>
      <c r="AI4" s="181"/>
      <c r="AJ4" s="180"/>
      <c r="AK4" s="181"/>
      <c r="AL4" s="1"/>
    </row>
    <row r="5" spans="1:39" ht="34.5" customHeight="1">
      <c r="A5" s="1"/>
      <c r="B5" s="182"/>
      <c r="C5" s="183"/>
      <c r="D5" s="184"/>
      <c r="E5" s="189"/>
      <c r="F5" s="174"/>
      <c r="G5" s="212"/>
      <c r="H5" s="214"/>
      <c r="I5" s="214"/>
      <c r="J5" s="214"/>
      <c r="K5" s="232"/>
      <c r="L5" s="232"/>
      <c r="M5" s="232"/>
      <c r="N5" s="228"/>
      <c r="O5" s="214" t="s">
        <v>162</v>
      </c>
      <c r="P5" s="214" t="s">
        <v>163</v>
      </c>
      <c r="Q5" s="214" t="s">
        <v>156</v>
      </c>
      <c r="R5" s="214" t="s">
        <v>164</v>
      </c>
      <c r="S5" s="214" t="s">
        <v>199</v>
      </c>
      <c r="T5" s="232"/>
      <c r="U5" s="232"/>
      <c r="V5" s="232"/>
      <c r="W5" s="228"/>
      <c r="X5" s="230"/>
      <c r="Y5" s="232"/>
      <c r="Z5" s="232"/>
      <c r="AA5" s="228"/>
      <c r="AB5" s="230"/>
      <c r="AC5" s="232"/>
      <c r="AD5" s="232"/>
      <c r="AE5" s="214" t="s">
        <v>199</v>
      </c>
      <c r="AF5" s="214" t="s">
        <v>162</v>
      </c>
      <c r="AG5" s="214" t="s">
        <v>163</v>
      </c>
      <c r="AH5" s="214" t="s">
        <v>156</v>
      </c>
      <c r="AI5" s="214" t="s">
        <v>164</v>
      </c>
      <c r="AJ5" s="221" t="s">
        <v>37</v>
      </c>
      <c r="AK5" s="223" t="s">
        <v>38</v>
      </c>
      <c r="AL5" s="1"/>
    </row>
    <row r="6" spans="1:39" ht="15.75" thickBot="1">
      <c r="A6" s="1"/>
      <c r="B6" s="185"/>
      <c r="C6" s="186"/>
      <c r="D6" s="187"/>
      <c r="E6" s="190"/>
      <c r="F6" s="175"/>
      <c r="G6" s="213"/>
      <c r="H6" s="215"/>
      <c r="I6" s="216"/>
      <c r="J6" s="216"/>
      <c r="K6" s="233"/>
      <c r="L6" s="233"/>
      <c r="M6" s="233"/>
      <c r="N6" s="229"/>
      <c r="O6" s="216"/>
      <c r="P6" s="215"/>
      <c r="Q6" s="216"/>
      <c r="R6" s="216"/>
      <c r="S6" s="216"/>
      <c r="T6" s="233"/>
      <c r="U6" s="233"/>
      <c r="V6" s="233"/>
      <c r="W6" s="229"/>
      <c r="X6" s="231"/>
      <c r="Y6" s="233"/>
      <c r="Z6" s="233"/>
      <c r="AA6" s="229"/>
      <c r="AB6" s="231"/>
      <c r="AC6" s="233"/>
      <c r="AD6" s="233"/>
      <c r="AE6" s="216"/>
      <c r="AF6" s="216"/>
      <c r="AG6" s="215"/>
      <c r="AH6" s="216"/>
      <c r="AI6" s="216"/>
      <c r="AJ6" s="222"/>
      <c r="AK6" s="224"/>
      <c r="AL6" s="1"/>
    </row>
    <row r="7" spans="1:39" ht="17.100000000000001" customHeight="1" thickBot="1">
      <c r="A7" s="1"/>
      <c r="B7" s="116">
        <v>1</v>
      </c>
      <c r="C7" s="117"/>
      <c r="D7" s="162"/>
      <c r="E7" s="62">
        <v>2</v>
      </c>
      <c r="F7" s="62">
        <v>3</v>
      </c>
      <c r="G7" s="113">
        <v>4</v>
      </c>
      <c r="H7" s="114">
        <v>5</v>
      </c>
      <c r="I7" s="114">
        <v>6</v>
      </c>
      <c r="J7" s="114">
        <v>7</v>
      </c>
      <c r="K7" s="114">
        <v>8</v>
      </c>
      <c r="L7" s="114">
        <v>9</v>
      </c>
      <c r="M7" s="114">
        <v>10</v>
      </c>
      <c r="N7" s="114">
        <v>11</v>
      </c>
      <c r="O7" s="114">
        <v>12</v>
      </c>
      <c r="P7" s="114">
        <v>13</v>
      </c>
      <c r="Q7" s="114">
        <v>14</v>
      </c>
      <c r="R7" s="114">
        <v>15</v>
      </c>
      <c r="S7" s="114">
        <v>16</v>
      </c>
      <c r="T7" s="114">
        <v>17</v>
      </c>
      <c r="U7" s="114">
        <v>18</v>
      </c>
      <c r="V7" s="114">
        <v>19</v>
      </c>
      <c r="W7" s="114">
        <v>20</v>
      </c>
      <c r="X7" s="114">
        <v>21</v>
      </c>
      <c r="Y7" s="114">
        <v>22</v>
      </c>
      <c r="Z7" s="114">
        <v>23</v>
      </c>
      <c r="AA7" s="114">
        <v>24</v>
      </c>
      <c r="AB7" s="114">
        <v>25</v>
      </c>
      <c r="AC7" s="114">
        <v>26</v>
      </c>
      <c r="AD7" s="114">
        <v>28</v>
      </c>
      <c r="AE7" s="114">
        <v>29</v>
      </c>
      <c r="AF7" s="114">
        <v>30</v>
      </c>
      <c r="AG7" s="114">
        <v>31</v>
      </c>
      <c r="AH7" s="114">
        <v>32</v>
      </c>
      <c r="AI7" s="114">
        <v>33</v>
      </c>
      <c r="AJ7" s="114">
        <v>34</v>
      </c>
      <c r="AK7" s="114">
        <v>35</v>
      </c>
      <c r="AL7" s="1"/>
    </row>
    <row r="8" spans="1:39" ht="20.100000000000001" customHeight="1" thickTop="1" thickBot="1">
      <c r="A8" s="1"/>
      <c r="B8" s="146" t="s">
        <v>59</v>
      </c>
      <c r="C8" s="147"/>
      <c r="D8" s="148"/>
      <c r="E8" s="7"/>
      <c r="F8" s="36" t="s">
        <v>139</v>
      </c>
      <c r="G8" s="101"/>
      <c r="H8" s="102"/>
      <c r="I8" s="102"/>
      <c r="J8" s="102"/>
      <c r="K8" s="102"/>
      <c r="L8" s="102"/>
      <c r="M8" s="102"/>
      <c r="N8" s="102"/>
      <c r="O8" s="101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1"/>
      <c r="AF8" s="101"/>
      <c r="AG8" s="102"/>
      <c r="AH8" s="102"/>
      <c r="AI8" s="102"/>
      <c r="AJ8" s="102"/>
      <c r="AK8" s="102"/>
      <c r="AL8" s="96">
        <f t="shared" ref="AL8:AL39" si="0">AJ8+AK8</f>
        <v>0</v>
      </c>
    </row>
    <row r="9" spans="1:39" ht="20.100000000000001" customHeight="1" thickBot="1">
      <c r="A9" s="1"/>
      <c r="B9" s="116" t="s">
        <v>60</v>
      </c>
      <c r="C9" s="117"/>
      <c r="D9" s="162"/>
      <c r="E9" s="7"/>
      <c r="F9" s="36" t="s">
        <v>139</v>
      </c>
      <c r="G9" s="8"/>
      <c r="H9" s="27"/>
      <c r="I9" s="27"/>
      <c r="J9" s="27"/>
      <c r="K9" s="27"/>
      <c r="L9" s="27"/>
      <c r="M9" s="27"/>
      <c r="N9" s="27"/>
      <c r="O9" s="8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8"/>
      <c r="AF9" s="8"/>
      <c r="AG9" s="27"/>
      <c r="AH9" s="27"/>
      <c r="AI9" s="27"/>
      <c r="AJ9" s="27"/>
      <c r="AK9" s="27"/>
      <c r="AL9" s="96">
        <f t="shared" si="0"/>
        <v>0</v>
      </c>
    </row>
    <row r="10" spans="1:39" ht="20.100000000000001" customHeight="1" thickBot="1">
      <c r="A10" s="1"/>
      <c r="B10" s="146" t="s">
        <v>61</v>
      </c>
      <c r="C10" s="147"/>
      <c r="D10" s="148"/>
      <c r="E10" s="7"/>
      <c r="F10" s="36" t="s">
        <v>139</v>
      </c>
      <c r="G10" s="8"/>
      <c r="H10" s="27"/>
      <c r="I10" s="27"/>
      <c r="J10" s="27"/>
      <c r="K10" s="27"/>
      <c r="L10" s="27"/>
      <c r="M10" s="27"/>
      <c r="N10" s="27"/>
      <c r="O10" s="8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8"/>
      <c r="AF10" s="8"/>
      <c r="AG10" s="27"/>
      <c r="AH10" s="27"/>
      <c r="AI10" s="27"/>
      <c r="AJ10" s="27"/>
      <c r="AK10" s="27"/>
      <c r="AL10" s="96">
        <f t="shared" si="0"/>
        <v>0</v>
      </c>
    </row>
    <row r="11" spans="1:39" ht="20.100000000000001" customHeight="1" thickBot="1">
      <c r="A11" s="1"/>
      <c r="B11" s="146" t="s">
        <v>142</v>
      </c>
      <c r="C11" s="147"/>
      <c r="D11" s="148"/>
      <c r="E11" s="7"/>
      <c r="F11" s="36" t="s">
        <v>139</v>
      </c>
      <c r="G11" s="8"/>
      <c r="H11" s="27"/>
      <c r="I11" s="27"/>
      <c r="J11" s="27"/>
      <c r="K11" s="27"/>
      <c r="L11" s="27"/>
      <c r="M11" s="27"/>
      <c r="N11" s="27"/>
      <c r="O11" s="8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8"/>
      <c r="AF11" s="8"/>
      <c r="AG11" s="27"/>
      <c r="AH11" s="27"/>
      <c r="AI11" s="27"/>
      <c r="AJ11" s="27"/>
      <c r="AK11" s="27"/>
      <c r="AL11" s="96">
        <f t="shared" si="0"/>
        <v>0</v>
      </c>
    </row>
    <row r="12" spans="1:39" ht="20.100000000000001" customHeight="1" thickBot="1">
      <c r="A12" s="1"/>
      <c r="B12" s="146" t="s">
        <v>143</v>
      </c>
      <c r="C12" s="147"/>
      <c r="D12" s="148"/>
      <c r="E12" s="7"/>
      <c r="F12" s="36" t="s">
        <v>139</v>
      </c>
      <c r="G12" s="8"/>
      <c r="H12" s="27"/>
      <c r="I12" s="27"/>
      <c r="J12" s="27"/>
      <c r="K12" s="27"/>
      <c r="L12" s="27"/>
      <c r="M12" s="27"/>
      <c r="N12" s="27"/>
      <c r="O12" s="8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8"/>
      <c r="AF12" s="8"/>
      <c r="AG12" s="27"/>
      <c r="AH12" s="27"/>
      <c r="AI12" s="27"/>
      <c r="AJ12" s="27"/>
      <c r="AK12" s="27"/>
      <c r="AL12" s="96">
        <f t="shared" si="0"/>
        <v>0</v>
      </c>
    </row>
    <row r="13" spans="1:39" ht="20.100000000000001" customHeight="1" thickBot="1">
      <c r="A13" s="1"/>
      <c r="B13" s="146" t="s">
        <v>144</v>
      </c>
      <c r="C13" s="147"/>
      <c r="D13" s="148"/>
      <c r="E13" s="7"/>
      <c r="F13" s="36" t="s">
        <v>139</v>
      </c>
      <c r="G13" s="8"/>
      <c r="H13" s="27"/>
      <c r="I13" s="27"/>
      <c r="J13" s="27"/>
      <c r="K13" s="27"/>
      <c r="L13" s="27"/>
      <c r="M13" s="27"/>
      <c r="N13" s="27"/>
      <c r="O13" s="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8"/>
      <c r="AF13" s="8"/>
      <c r="AG13" s="27"/>
      <c r="AH13" s="27"/>
      <c r="AI13" s="27"/>
      <c r="AJ13" s="27"/>
      <c r="AK13" s="27"/>
      <c r="AL13" s="96">
        <f t="shared" si="0"/>
        <v>0</v>
      </c>
    </row>
    <row r="14" spans="1:39" ht="20.100000000000001" customHeight="1" thickBot="1">
      <c r="A14" s="1"/>
      <c r="B14" s="146" t="s">
        <v>64</v>
      </c>
      <c r="C14" s="147"/>
      <c r="D14" s="148"/>
      <c r="E14" s="7"/>
      <c r="F14" s="36" t="s">
        <v>139</v>
      </c>
      <c r="H14" s="27"/>
      <c r="I14" s="27"/>
      <c r="J14" s="27"/>
      <c r="K14" s="27"/>
      <c r="L14" s="27"/>
      <c r="M14" s="27"/>
      <c r="N14" s="27"/>
      <c r="O14" s="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8"/>
      <c r="AF14" s="8"/>
      <c r="AG14" s="27"/>
      <c r="AH14" s="27"/>
      <c r="AI14" s="27"/>
      <c r="AJ14" s="27"/>
      <c r="AK14" s="27"/>
      <c r="AL14" s="96">
        <f t="shared" si="0"/>
        <v>0</v>
      </c>
    </row>
    <row r="15" spans="1:39" ht="20.100000000000001" customHeight="1" thickBot="1">
      <c r="A15" s="1"/>
      <c r="B15" s="146" t="s">
        <v>62</v>
      </c>
      <c r="C15" s="147"/>
      <c r="D15" s="148"/>
      <c r="E15" s="7"/>
      <c r="F15" s="36" t="s">
        <v>139</v>
      </c>
      <c r="G15" s="8"/>
      <c r="H15" s="27"/>
      <c r="I15" s="27"/>
      <c r="J15" s="27"/>
      <c r="K15" s="27"/>
      <c r="L15" s="27"/>
      <c r="M15" s="27"/>
      <c r="N15" s="27"/>
      <c r="O15" s="8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8"/>
      <c r="AF15" s="8"/>
      <c r="AG15" s="27"/>
      <c r="AH15" s="27"/>
      <c r="AI15" s="27"/>
      <c r="AJ15" s="27"/>
      <c r="AK15" s="27"/>
      <c r="AL15" s="96">
        <f t="shared" si="0"/>
        <v>0</v>
      </c>
    </row>
    <row r="16" spans="1:39" ht="20.100000000000001" customHeight="1" thickBot="1">
      <c r="A16" s="1"/>
      <c r="B16" s="146" t="s">
        <v>65</v>
      </c>
      <c r="C16" s="147"/>
      <c r="D16" s="148"/>
      <c r="E16" s="7"/>
      <c r="F16" s="36" t="s">
        <v>139</v>
      </c>
      <c r="G16" s="8"/>
      <c r="H16" s="27"/>
      <c r="I16" s="27"/>
      <c r="J16" s="27"/>
      <c r="K16" s="27"/>
      <c r="L16" s="27"/>
      <c r="M16" s="27"/>
      <c r="N16" s="27"/>
      <c r="O16" s="8" t="s">
        <v>190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8"/>
      <c r="AF16" s="8" t="s">
        <v>191</v>
      </c>
      <c r="AG16" s="27"/>
      <c r="AH16" s="27"/>
      <c r="AI16" s="27"/>
      <c r="AJ16" s="27">
        <v>0.5</v>
      </c>
      <c r="AK16" s="27">
        <v>0.16</v>
      </c>
      <c r="AL16" s="96">
        <f t="shared" si="0"/>
        <v>0.66</v>
      </c>
      <c r="AM16">
        <v>0.66</v>
      </c>
    </row>
    <row r="17" spans="1:39" ht="20.100000000000001" customHeight="1" thickBot="1">
      <c r="A17" s="1"/>
      <c r="B17" s="146" t="s">
        <v>146</v>
      </c>
      <c r="C17" s="147"/>
      <c r="D17" s="148"/>
      <c r="E17" s="7"/>
      <c r="F17" s="36" t="s">
        <v>139</v>
      </c>
      <c r="G17" s="8"/>
      <c r="H17" s="27"/>
      <c r="I17" s="27"/>
      <c r="J17" s="27"/>
      <c r="K17" s="8"/>
      <c r="L17" s="27"/>
      <c r="M17" s="27"/>
      <c r="N17" s="27"/>
      <c r="O17" s="8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8"/>
      <c r="AF17" s="8"/>
      <c r="AG17" s="27"/>
      <c r="AH17" s="27"/>
      <c r="AI17" s="27"/>
      <c r="AJ17" s="27"/>
      <c r="AK17" s="27"/>
      <c r="AL17" s="96">
        <f t="shared" si="0"/>
        <v>0</v>
      </c>
    </row>
    <row r="18" spans="1:39" ht="20.100000000000001" customHeight="1" thickBot="1">
      <c r="A18" s="1"/>
      <c r="B18" s="146" t="s">
        <v>66</v>
      </c>
      <c r="C18" s="147"/>
      <c r="D18" s="148"/>
      <c r="E18" s="7"/>
      <c r="F18" s="36" t="s">
        <v>139</v>
      </c>
      <c r="G18" s="8"/>
      <c r="H18" s="27"/>
      <c r="I18" s="27"/>
      <c r="J18" s="27"/>
      <c r="K18" s="27"/>
      <c r="L18" s="27"/>
      <c r="M18" s="27"/>
      <c r="N18" s="27"/>
      <c r="O18" s="8"/>
      <c r="P18" s="27" t="s">
        <v>192</v>
      </c>
      <c r="Q18" s="27" t="s">
        <v>159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8"/>
      <c r="AF18" s="8"/>
      <c r="AG18" s="27" t="s">
        <v>193</v>
      </c>
      <c r="AH18" s="27" t="s">
        <v>160</v>
      </c>
      <c r="AI18" s="27"/>
      <c r="AJ18" s="27">
        <v>0.45</v>
      </c>
      <c r="AK18" s="27">
        <v>0.15</v>
      </c>
      <c r="AL18" s="96">
        <f t="shared" si="0"/>
        <v>0.6</v>
      </c>
      <c r="AM18">
        <v>0.6</v>
      </c>
    </row>
    <row r="19" spans="1:39" ht="20.100000000000001" customHeight="1" thickBot="1">
      <c r="A19" s="1"/>
      <c r="B19" s="146" t="s">
        <v>129</v>
      </c>
      <c r="C19" s="147"/>
      <c r="D19" s="148"/>
      <c r="E19" s="7"/>
      <c r="F19" s="36" t="s">
        <v>139</v>
      </c>
      <c r="G19" s="8"/>
      <c r="H19" s="27"/>
      <c r="I19" s="27"/>
      <c r="J19" s="27"/>
      <c r="K19" s="27"/>
      <c r="L19" s="27"/>
      <c r="M19" s="27"/>
      <c r="N19" s="27"/>
      <c r="O19" s="8"/>
      <c r="P19" s="27"/>
      <c r="Q19" s="27" t="s">
        <v>172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8"/>
      <c r="AF19" s="8"/>
      <c r="AG19" s="27"/>
      <c r="AH19" s="27" t="s">
        <v>160</v>
      </c>
      <c r="AI19" s="27"/>
      <c r="AJ19" s="27">
        <v>0.18</v>
      </c>
      <c r="AK19" s="27">
        <v>0.1</v>
      </c>
      <c r="AL19" s="96">
        <f t="shared" si="0"/>
        <v>0.28000000000000003</v>
      </c>
      <c r="AM19">
        <v>0.28000000000000003</v>
      </c>
    </row>
    <row r="20" spans="1:39" ht="20.100000000000001" customHeight="1" thickBot="1">
      <c r="A20" s="1"/>
      <c r="B20" s="146" t="s">
        <v>67</v>
      </c>
      <c r="C20" s="147"/>
      <c r="D20" s="148"/>
      <c r="E20" s="7"/>
      <c r="F20" s="36" t="s">
        <v>139</v>
      </c>
      <c r="G20" s="8"/>
      <c r="H20" s="27"/>
      <c r="I20" s="27"/>
      <c r="J20" s="27"/>
      <c r="K20" s="27"/>
      <c r="L20" s="27"/>
      <c r="M20" s="27"/>
      <c r="N20" s="27"/>
      <c r="O20" s="8"/>
      <c r="P20" s="27" t="s">
        <v>188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8"/>
      <c r="AF20" s="8"/>
      <c r="AG20" s="27" t="s">
        <v>189</v>
      </c>
      <c r="AH20" s="27"/>
      <c r="AI20" s="27"/>
      <c r="AJ20" s="27">
        <v>0.44</v>
      </c>
      <c r="AK20" s="27">
        <v>0.11</v>
      </c>
      <c r="AL20" s="96">
        <f t="shared" si="0"/>
        <v>0.55000000000000004</v>
      </c>
      <c r="AM20">
        <v>0.55000000000000004</v>
      </c>
    </row>
    <row r="21" spans="1:39" ht="20.100000000000001" customHeight="1" thickBot="1">
      <c r="A21" s="1"/>
      <c r="B21" s="146" t="s">
        <v>68</v>
      </c>
      <c r="C21" s="147"/>
      <c r="D21" s="148"/>
      <c r="E21" s="7"/>
      <c r="F21" s="36" t="s">
        <v>139</v>
      </c>
      <c r="G21" s="8"/>
      <c r="H21" s="27"/>
      <c r="I21" s="27"/>
      <c r="J21" s="27"/>
      <c r="K21" s="27"/>
      <c r="L21" s="27"/>
      <c r="M21" s="27"/>
      <c r="N21" s="27"/>
      <c r="O21" s="8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8"/>
      <c r="AF21" s="8"/>
      <c r="AG21" s="27"/>
      <c r="AH21" s="27"/>
      <c r="AI21" s="27"/>
      <c r="AJ21" s="27"/>
      <c r="AK21" s="27"/>
      <c r="AL21" s="96">
        <f t="shared" si="0"/>
        <v>0</v>
      </c>
    </row>
    <row r="22" spans="1:39" ht="20.100000000000001" customHeight="1" thickBot="1">
      <c r="A22" s="1"/>
      <c r="B22" s="146" t="s">
        <v>69</v>
      </c>
      <c r="C22" s="147"/>
      <c r="D22" s="148"/>
      <c r="E22" s="7"/>
      <c r="F22" s="36" t="s">
        <v>139</v>
      </c>
      <c r="G22" s="8"/>
      <c r="H22" s="27"/>
      <c r="I22" s="27"/>
      <c r="J22" s="27"/>
      <c r="K22" s="27"/>
      <c r="L22" s="27"/>
      <c r="M22" s="27"/>
      <c r="N22" s="27"/>
      <c r="O22" s="8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8"/>
      <c r="AF22" s="8"/>
      <c r="AG22" s="27"/>
      <c r="AH22" s="27"/>
      <c r="AI22" s="27"/>
      <c r="AJ22" s="27"/>
      <c r="AK22" s="27"/>
      <c r="AL22" s="96">
        <f t="shared" si="0"/>
        <v>0</v>
      </c>
    </row>
    <row r="23" spans="1:39" ht="20.100000000000001" customHeight="1" thickBot="1">
      <c r="A23" s="1"/>
      <c r="B23" s="146" t="s">
        <v>70</v>
      </c>
      <c r="C23" s="147"/>
      <c r="D23" s="148"/>
      <c r="E23" s="7"/>
      <c r="F23" s="36" t="s">
        <v>139</v>
      </c>
      <c r="G23" s="8"/>
      <c r="H23" s="27"/>
      <c r="I23" s="27"/>
      <c r="J23" s="27"/>
      <c r="K23" s="27"/>
      <c r="L23" s="27"/>
      <c r="M23" s="27"/>
      <c r="N23" s="27"/>
      <c r="O23" s="8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8"/>
      <c r="AF23" s="8"/>
      <c r="AG23" s="27"/>
      <c r="AH23" s="27"/>
      <c r="AI23" s="27"/>
      <c r="AJ23" s="27"/>
      <c r="AK23" s="27"/>
      <c r="AL23" s="96">
        <f t="shared" si="0"/>
        <v>0</v>
      </c>
    </row>
    <row r="24" spans="1:39" ht="20.100000000000001" customHeight="1" thickBot="1">
      <c r="A24" s="1"/>
      <c r="B24" s="146" t="s">
        <v>71</v>
      </c>
      <c r="C24" s="147"/>
      <c r="D24" s="148"/>
      <c r="E24" s="7"/>
      <c r="F24" s="36" t="s">
        <v>139</v>
      </c>
      <c r="G24" s="8"/>
      <c r="H24" s="27"/>
      <c r="I24" s="27"/>
      <c r="J24" s="27"/>
      <c r="K24" s="27"/>
      <c r="L24" s="27"/>
      <c r="M24" s="27"/>
      <c r="N24" s="27"/>
      <c r="O24" s="8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8"/>
      <c r="AF24" s="8"/>
      <c r="AG24" s="27"/>
      <c r="AH24" s="27"/>
      <c r="AI24" s="27"/>
      <c r="AJ24" s="27"/>
      <c r="AK24" s="27"/>
      <c r="AL24" s="96">
        <f t="shared" si="0"/>
        <v>0</v>
      </c>
    </row>
    <row r="25" spans="1:39" ht="20.100000000000001" customHeight="1" thickBot="1">
      <c r="A25" s="1"/>
      <c r="B25" s="146" t="s">
        <v>72</v>
      </c>
      <c r="C25" s="147"/>
      <c r="D25" s="148"/>
      <c r="E25" s="7"/>
      <c r="F25" s="36" t="s">
        <v>140</v>
      </c>
      <c r="G25" s="8"/>
      <c r="H25" s="27"/>
      <c r="I25" s="27"/>
      <c r="J25" s="27"/>
      <c r="K25" s="27"/>
      <c r="L25" s="27"/>
      <c r="M25" s="27"/>
      <c r="N25" s="27"/>
      <c r="O25" s="8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8"/>
      <c r="AF25" s="8"/>
      <c r="AG25" s="27"/>
      <c r="AH25" s="27"/>
      <c r="AI25" s="27"/>
      <c r="AJ25" s="27"/>
      <c r="AK25" s="27"/>
      <c r="AL25" s="96">
        <f t="shared" si="0"/>
        <v>0</v>
      </c>
    </row>
    <row r="26" spans="1:39" ht="20.100000000000001" customHeight="1" thickBot="1">
      <c r="A26" s="1"/>
      <c r="B26" s="146" t="s">
        <v>73</v>
      </c>
      <c r="C26" s="147"/>
      <c r="D26" s="148"/>
      <c r="E26" s="7"/>
      <c r="F26" s="36" t="s">
        <v>139</v>
      </c>
      <c r="G26" s="8"/>
      <c r="H26" s="27"/>
      <c r="I26" s="27"/>
      <c r="J26" s="27"/>
      <c r="K26" s="27"/>
      <c r="L26" s="27"/>
      <c r="M26" s="27"/>
      <c r="N26" s="27"/>
      <c r="O26" s="8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8"/>
      <c r="AF26" s="8"/>
      <c r="AG26" s="27"/>
      <c r="AH26" s="27"/>
      <c r="AI26" s="27"/>
      <c r="AJ26" s="27"/>
      <c r="AK26" s="27"/>
      <c r="AL26" s="96">
        <f t="shared" si="0"/>
        <v>0</v>
      </c>
    </row>
    <row r="27" spans="1:39" ht="20.100000000000001" customHeight="1" thickBot="1">
      <c r="A27" s="1"/>
      <c r="B27" s="146" t="s">
        <v>74</v>
      </c>
      <c r="C27" s="147"/>
      <c r="D27" s="148"/>
      <c r="E27" s="7"/>
      <c r="F27" s="36" t="s">
        <v>139</v>
      </c>
      <c r="G27" s="8"/>
      <c r="H27" s="27"/>
      <c r="I27" s="27"/>
      <c r="J27" s="27"/>
      <c r="K27" s="27"/>
      <c r="L27" s="27"/>
      <c r="M27" s="27"/>
      <c r="N27" s="27"/>
      <c r="O27" s="8" t="s">
        <v>194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8"/>
      <c r="AF27" s="8" t="s">
        <v>195</v>
      </c>
      <c r="AG27" s="27"/>
      <c r="AH27" s="27"/>
      <c r="AI27" s="27"/>
      <c r="AJ27" s="27">
        <v>2.4</v>
      </c>
      <c r="AK27" s="27">
        <v>0.75</v>
      </c>
      <c r="AL27" s="96">
        <f t="shared" si="0"/>
        <v>3.15</v>
      </c>
      <c r="AM27">
        <v>3.15</v>
      </c>
    </row>
    <row r="28" spans="1:39" ht="20.100000000000001" customHeight="1" thickBot="1">
      <c r="A28" s="1"/>
      <c r="B28" s="146" t="s">
        <v>75</v>
      </c>
      <c r="C28" s="147"/>
      <c r="D28" s="148"/>
      <c r="E28" s="63"/>
      <c r="F28" s="36" t="s">
        <v>139</v>
      </c>
      <c r="G28" s="64"/>
      <c r="H28" s="32"/>
      <c r="I28" s="32"/>
      <c r="J28" s="32"/>
      <c r="K28" s="32"/>
      <c r="L28" s="32"/>
      <c r="M28" s="32"/>
      <c r="N28" s="32"/>
      <c r="O28" s="104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104"/>
      <c r="AF28" s="104"/>
      <c r="AG28" s="32"/>
      <c r="AH28" s="32"/>
      <c r="AI28" s="32"/>
      <c r="AJ28" s="32"/>
      <c r="AK28" s="32"/>
      <c r="AL28" s="96">
        <f t="shared" si="0"/>
        <v>0</v>
      </c>
    </row>
    <row r="29" spans="1:39" ht="20.100000000000001" customHeight="1" thickBot="1">
      <c r="A29" s="1"/>
      <c r="B29" s="146" t="s">
        <v>76</v>
      </c>
      <c r="C29" s="147"/>
      <c r="D29" s="147"/>
      <c r="E29" s="9"/>
      <c r="F29" s="36" t="s">
        <v>139</v>
      </c>
      <c r="G29" s="8"/>
      <c r="H29" s="27"/>
      <c r="I29" s="27"/>
      <c r="J29" s="27"/>
      <c r="K29" s="27"/>
      <c r="L29" s="27"/>
      <c r="M29" s="27"/>
      <c r="N29" s="27"/>
      <c r="O29" s="8" t="s">
        <v>173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8"/>
      <c r="AF29" s="8" t="s">
        <v>196</v>
      </c>
      <c r="AG29" s="27"/>
      <c r="AH29" s="27"/>
      <c r="AI29" s="27"/>
      <c r="AJ29" s="27">
        <v>0.3</v>
      </c>
      <c r="AK29" s="27">
        <v>0.1</v>
      </c>
      <c r="AL29" s="96">
        <f t="shared" si="0"/>
        <v>0.4</v>
      </c>
      <c r="AM29">
        <v>0.4</v>
      </c>
    </row>
    <row r="30" spans="1:39" ht="20.100000000000001" customHeight="1" thickBot="1">
      <c r="A30" s="1"/>
      <c r="B30" s="146" t="s">
        <v>77</v>
      </c>
      <c r="C30" s="147"/>
      <c r="D30" s="148"/>
      <c r="E30" s="7"/>
      <c r="F30" s="36" t="s">
        <v>139</v>
      </c>
      <c r="G30" s="8"/>
      <c r="H30" s="27"/>
      <c r="I30" s="27"/>
      <c r="J30" s="27"/>
      <c r="K30" s="27"/>
      <c r="L30" s="27"/>
      <c r="M30" s="27"/>
      <c r="N30" s="27"/>
      <c r="O30" s="8" t="s">
        <v>173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8"/>
      <c r="AF30" s="8" t="s">
        <v>196</v>
      </c>
      <c r="AG30" s="27"/>
      <c r="AH30" s="27"/>
      <c r="AI30" s="27"/>
      <c r="AJ30" s="27">
        <v>0.3</v>
      </c>
      <c r="AK30" s="27">
        <v>0.1</v>
      </c>
      <c r="AL30" s="96">
        <f t="shared" si="0"/>
        <v>0.4</v>
      </c>
      <c r="AM30">
        <v>0.4</v>
      </c>
    </row>
    <row r="31" spans="1:39" ht="20.100000000000001" customHeight="1" thickBot="1">
      <c r="A31" s="1"/>
      <c r="B31" s="146" t="s">
        <v>78</v>
      </c>
      <c r="C31" s="147"/>
      <c r="D31" s="148"/>
      <c r="E31" s="7"/>
      <c r="F31" s="36" t="s">
        <v>139</v>
      </c>
      <c r="G31" s="8"/>
      <c r="H31" s="27"/>
      <c r="I31" s="27"/>
      <c r="J31" s="27"/>
      <c r="K31" s="27"/>
      <c r="L31" s="27"/>
      <c r="M31" s="27"/>
      <c r="N31" s="27"/>
      <c r="O31" s="8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8"/>
      <c r="AF31" s="8"/>
      <c r="AG31" s="27"/>
      <c r="AH31" s="27"/>
      <c r="AI31" s="27"/>
      <c r="AJ31" s="27"/>
      <c r="AK31" s="27"/>
      <c r="AL31" s="96">
        <f t="shared" si="0"/>
        <v>0</v>
      </c>
    </row>
    <row r="32" spans="1:39" ht="20.100000000000001" customHeight="1" thickBot="1">
      <c r="A32" s="1"/>
      <c r="B32" s="146" t="s">
        <v>79</v>
      </c>
      <c r="C32" s="147"/>
      <c r="D32" s="148"/>
      <c r="E32" s="7"/>
      <c r="F32" s="36" t="s">
        <v>139</v>
      </c>
      <c r="G32" s="8"/>
      <c r="H32" s="27"/>
      <c r="I32" s="27"/>
      <c r="J32" s="27"/>
      <c r="K32" s="27"/>
      <c r="L32" s="27"/>
      <c r="M32" s="27"/>
      <c r="N32" s="27"/>
      <c r="O32" s="8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8"/>
      <c r="AF32" s="8"/>
      <c r="AG32" s="27"/>
      <c r="AH32" s="27"/>
      <c r="AI32" s="27"/>
      <c r="AJ32" s="27"/>
      <c r="AK32" s="27"/>
      <c r="AL32" s="96">
        <f t="shared" si="0"/>
        <v>0</v>
      </c>
    </row>
    <row r="33" spans="1:39" ht="20.100000000000001" customHeight="1" thickBot="1">
      <c r="A33" s="1"/>
      <c r="B33" s="146" t="s">
        <v>80</v>
      </c>
      <c r="C33" s="147"/>
      <c r="D33" s="148"/>
      <c r="E33" s="7"/>
      <c r="F33" s="36" t="s">
        <v>139</v>
      </c>
      <c r="G33" s="8"/>
      <c r="H33" s="27"/>
      <c r="I33" s="27"/>
      <c r="J33" s="27"/>
      <c r="K33" s="27"/>
      <c r="L33" s="27"/>
      <c r="M33" s="27"/>
      <c r="N33" s="27"/>
      <c r="O33" s="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8"/>
      <c r="AF33" s="8"/>
      <c r="AG33" s="27"/>
      <c r="AH33" s="27"/>
      <c r="AI33" s="27"/>
      <c r="AJ33" s="27"/>
      <c r="AK33" s="27"/>
      <c r="AL33" s="96">
        <f t="shared" si="0"/>
        <v>0</v>
      </c>
    </row>
    <row r="34" spans="1:39" ht="20.100000000000001" customHeight="1" thickBot="1">
      <c r="A34" s="1"/>
      <c r="B34" s="146" t="s">
        <v>81</v>
      </c>
      <c r="C34" s="147"/>
      <c r="D34" s="148"/>
      <c r="E34" s="7"/>
      <c r="F34" s="36" t="s">
        <v>139</v>
      </c>
      <c r="G34" s="8"/>
      <c r="H34" s="27"/>
      <c r="I34" s="27"/>
      <c r="J34" s="27"/>
      <c r="K34" s="27"/>
      <c r="L34" s="27"/>
      <c r="M34" s="27"/>
      <c r="N34" s="27"/>
      <c r="O34" s="8"/>
      <c r="P34" s="27"/>
      <c r="Q34" s="27"/>
      <c r="R34" s="27"/>
      <c r="S34" s="27" t="s">
        <v>200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8" t="s">
        <v>174</v>
      </c>
      <c r="AF34" s="8"/>
      <c r="AG34" s="27"/>
      <c r="AH34" s="27"/>
      <c r="AI34" s="27"/>
      <c r="AJ34" s="27">
        <v>1</v>
      </c>
      <c r="AK34" s="27">
        <v>0.2</v>
      </c>
      <c r="AL34" s="96">
        <f t="shared" si="0"/>
        <v>1.2</v>
      </c>
      <c r="AM34">
        <v>1.2</v>
      </c>
    </row>
    <row r="35" spans="1:39" ht="20.100000000000001" customHeight="1" thickBot="1">
      <c r="A35" s="1"/>
      <c r="B35" s="146" t="s">
        <v>82</v>
      </c>
      <c r="C35" s="147"/>
      <c r="D35" s="148"/>
      <c r="E35" s="7"/>
      <c r="F35" s="36" t="s">
        <v>139</v>
      </c>
      <c r="G35" s="8"/>
      <c r="H35" s="27"/>
      <c r="I35" s="27"/>
      <c r="J35" s="27"/>
      <c r="K35" s="27"/>
      <c r="L35" s="27"/>
      <c r="M35" s="27"/>
      <c r="N35" s="27"/>
      <c r="O35" s="8"/>
      <c r="P35" s="27"/>
      <c r="Q35" s="27"/>
      <c r="R35" s="27" t="s">
        <v>197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8"/>
      <c r="AF35" s="8"/>
      <c r="AG35" s="27"/>
      <c r="AH35" s="27"/>
      <c r="AI35" s="27" t="s">
        <v>198</v>
      </c>
      <c r="AJ35" s="27">
        <v>0.35</v>
      </c>
      <c r="AK35" s="27">
        <v>0.15</v>
      </c>
      <c r="AL35" s="96">
        <f t="shared" si="0"/>
        <v>0.5</v>
      </c>
      <c r="AM35">
        <v>0.5</v>
      </c>
    </row>
    <row r="36" spans="1:39" ht="20.100000000000001" customHeight="1" thickBot="1">
      <c r="A36" s="1"/>
      <c r="B36" s="146" t="s">
        <v>83</v>
      </c>
      <c r="C36" s="147"/>
      <c r="D36" s="148"/>
      <c r="E36" s="7"/>
      <c r="F36" s="36" t="s">
        <v>139</v>
      </c>
      <c r="G36" s="8"/>
      <c r="H36" s="27"/>
      <c r="I36" s="27"/>
      <c r="J36" s="27"/>
      <c r="K36" s="27"/>
      <c r="L36" s="27"/>
      <c r="M36" s="27"/>
      <c r="N36" s="27"/>
      <c r="O36" s="8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8"/>
      <c r="AF36" s="8"/>
      <c r="AG36" s="27"/>
      <c r="AH36" s="27"/>
      <c r="AI36" s="27"/>
      <c r="AJ36" s="27"/>
      <c r="AK36" s="27"/>
      <c r="AL36" s="96">
        <f t="shared" si="0"/>
        <v>0</v>
      </c>
    </row>
    <row r="37" spans="1:39" ht="20.100000000000001" customHeight="1" thickBot="1">
      <c r="A37" s="1"/>
      <c r="B37" s="146" t="s">
        <v>84</v>
      </c>
      <c r="C37" s="147"/>
      <c r="D37" s="148"/>
      <c r="E37" s="7"/>
      <c r="F37" s="36" t="s">
        <v>139</v>
      </c>
      <c r="G37" s="60"/>
      <c r="H37" s="27"/>
      <c r="I37" s="27"/>
      <c r="J37" s="27"/>
      <c r="K37" s="27"/>
      <c r="L37" s="27"/>
      <c r="M37" s="27"/>
      <c r="N37" s="27"/>
      <c r="O37" s="112"/>
      <c r="P37" s="27"/>
      <c r="Q37" s="27" t="s">
        <v>175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99"/>
      <c r="AF37" s="112"/>
      <c r="AG37" s="27"/>
      <c r="AH37" s="27" t="s">
        <v>158</v>
      </c>
      <c r="AI37" s="27"/>
      <c r="AJ37" s="27">
        <v>1.4999999999999999E-2</v>
      </c>
      <c r="AK37" s="27">
        <v>5.0000000000000001E-3</v>
      </c>
      <c r="AL37" s="96">
        <f t="shared" si="0"/>
        <v>0.02</v>
      </c>
      <c r="AM37">
        <v>0.02</v>
      </c>
    </row>
    <row r="38" spans="1:39" s="91" customFormat="1" ht="20.100000000000001" customHeight="1" thickBot="1">
      <c r="B38" s="242" t="s">
        <v>85</v>
      </c>
      <c r="C38" s="243"/>
      <c r="D38" s="244"/>
      <c r="E38" s="93"/>
      <c r="F38" s="36" t="s">
        <v>139</v>
      </c>
      <c r="G38" s="94"/>
      <c r="H38" s="95"/>
      <c r="I38" s="95"/>
      <c r="J38" s="95"/>
      <c r="K38" s="95"/>
      <c r="L38" s="95"/>
      <c r="M38" s="95"/>
      <c r="N38" s="95"/>
      <c r="O38" s="94" t="s">
        <v>165</v>
      </c>
      <c r="P38" s="95" t="s">
        <v>166</v>
      </c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4"/>
      <c r="AF38" s="94" t="s">
        <v>176</v>
      </c>
      <c r="AG38" s="95" t="s">
        <v>177</v>
      </c>
      <c r="AH38" s="95"/>
      <c r="AI38" s="95"/>
      <c r="AJ38" s="95">
        <v>0.03</v>
      </c>
      <c r="AK38" s="95">
        <v>1.4999999999999999E-2</v>
      </c>
      <c r="AL38" s="97">
        <f t="shared" si="0"/>
        <v>4.4999999999999998E-2</v>
      </c>
      <c r="AM38" s="91">
        <v>4.4999999999999998E-2</v>
      </c>
    </row>
    <row r="39" spans="1:39" ht="20.100000000000001" customHeight="1" thickBot="1">
      <c r="A39" s="1"/>
      <c r="B39" s="146" t="s">
        <v>86</v>
      </c>
      <c r="C39" s="147"/>
      <c r="D39" s="148"/>
      <c r="E39" s="37"/>
      <c r="F39" s="36" t="s">
        <v>139</v>
      </c>
      <c r="G39" s="29"/>
      <c r="H39" s="30"/>
      <c r="I39" s="30"/>
      <c r="J39" s="30"/>
      <c r="K39" s="30"/>
      <c r="L39" s="30"/>
      <c r="M39" s="30"/>
      <c r="N39" s="30"/>
      <c r="O39" s="103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103"/>
      <c r="AF39" s="103"/>
      <c r="AG39" s="30"/>
      <c r="AH39" s="30"/>
      <c r="AI39" s="30"/>
      <c r="AJ39" s="30"/>
      <c r="AK39" s="30"/>
      <c r="AL39" s="96">
        <f t="shared" si="0"/>
        <v>0</v>
      </c>
    </row>
    <row r="40" spans="1:3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9" ht="15.75" thickBot="1">
      <c r="A41" s="1"/>
      <c r="B41" s="238" t="s">
        <v>87</v>
      </c>
      <c r="C41" s="238"/>
      <c r="D41" s="28"/>
      <c r="E41" s="1"/>
      <c r="F41" s="28"/>
      <c r="G41" s="28"/>
      <c r="H41" s="28"/>
      <c r="I41" s="28"/>
      <c r="J41" s="1"/>
      <c r="K41" s="1"/>
      <c r="L41" s="1"/>
      <c r="M41" s="1"/>
      <c r="N41" s="1"/>
      <c r="O41" s="1" t="s">
        <v>88</v>
      </c>
      <c r="P41" s="1"/>
      <c r="Q41" s="28"/>
      <c r="R41" s="1"/>
      <c r="S41" s="28" t="s">
        <v>127</v>
      </c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9" ht="15.75" thickBot="1">
      <c r="A42" s="1"/>
      <c r="B42" s="1"/>
      <c r="C42" s="1"/>
      <c r="D42" s="1" t="s">
        <v>3</v>
      </c>
      <c r="E42" s="1"/>
      <c r="F42" s="1" t="s">
        <v>89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 t="s">
        <v>3</v>
      </c>
      <c r="R42" s="1"/>
      <c r="S42" s="1" t="s">
        <v>89</v>
      </c>
      <c r="T42" s="1"/>
      <c r="U42" s="1"/>
      <c r="V42" s="1"/>
      <c r="W42" s="1"/>
      <c r="X42" s="1"/>
      <c r="Y42" s="1"/>
      <c r="Z42" s="1"/>
      <c r="AA42" s="237" t="s">
        <v>90</v>
      </c>
      <c r="AB42" s="237"/>
      <c r="AC42" s="237"/>
      <c r="AD42" s="122" t="s">
        <v>125</v>
      </c>
      <c r="AE42" s="122"/>
      <c r="AF42" s="122"/>
      <c r="AG42" s="122"/>
      <c r="AH42" s="122"/>
      <c r="AI42" s="122"/>
      <c r="AJ42" s="122"/>
      <c r="AK42" s="1"/>
      <c r="AL42" s="1"/>
    </row>
    <row r="43" spans="1:39" ht="21" customHeight="1" thickBot="1">
      <c r="A43" s="1"/>
      <c r="B43" s="1" t="s">
        <v>91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38" t="s">
        <v>92</v>
      </c>
      <c r="O43" s="238"/>
      <c r="P43" s="1"/>
      <c r="Q43" s="28"/>
      <c r="R43" s="1"/>
      <c r="S43" s="28" t="s">
        <v>126</v>
      </c>
      <c r="T43" s="28"/>
      <c r="U43" s="28"/>
      <c r="V43" s="28"/>
      <c r="W43" s="1"/>
      <c r="X43" s="1"/>
      <c r="Y43" s="1"/>
      <c r="Z43" s="1"/>
      <c r="AA43" s="237"/>
      <c r="AB43" s="237"/>
      <c r="AC43" s="237"/>
      <c r="AD43" s="92" t="s">
        <v>93</v>
      </c>
      <c r="AE43" s="92"/>
      <c r="AF43" s="239" t="s">
        <v>94</v>
      </c>
      <c r="AG43" s="239"/>
      <c r="AH43" s="92" t="s">
        <v>89</v>
      </c>
      <c r="AI43" s="92"/>
      <c r="AJ43" s="92"/>
      <c r="AK43" s="91"/>
      <c r="AL43" s="1"/>
    </row>
    <row r="44" spans="1:39">
      <c r="A44" s="1"/>
      <c r="B44" s="1"/>
      <c r="C44" s="1"/>
      <c r="D44" s="1" t="s">
        <v>3</v>
      </c>
      <c r="E44" s="1"/>
      <c r="F44" s="1" t="s">
        <v>89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3</v>
      </c>
      <c r="R44" s="1"/>
      <c r="S44" s="1" t="s">
        <v>89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</sheetData>
  <mergeCells count="80">
    <mergeCell ref="B10:D10"/>
    <mergeCell ref="B11:D11"/>
    <mergeCell ref="B12:D12"/>
    <mergeCell ref="B13:D13"/>
    <mergeCell ref="B39:D39"/>
    <mergeCell ref="B37:D37"/>
    <mergeCell ref="B38:D38"/>
    <mergeCell ref="B27:D27"/>
    <mergeCell ref="B28:D28"/>
    <mergeCell ref="B29:D29"/>
    <mergeCell ref="B30:D30"/>
    <mergeCell ref="B14:D14"/>
    <mergeCell ref="B26:D26"/>
    <mergeCell ref="B15:D15"/>
    <mergeCell ref="B16:D16"/>
    <mergeCell ref="B17:D17"/>
    <mergeCell ref="AJ2:AK4"/>
    <mergeCell ref="B3:D6"/>
    <mergeCell ref="E3:E6"/>
    <mergeCell ref="G3:N4"/>
    <mergeCell ref="O3:W4"/>
    <mergeCell ref="X3:AA4"/>
    <mergeCell ref="AB3:AE4"/>
    <mergeCell ref="AF3:AI4"/>
    <mergeCell ref="G5:G6"/>
    <mergeCell ref="H5:H6"/>
    <mergeCell ref="B2:E2"/>
    <mergeCell ref="F2:F6"/>
    <mergeCell ref="G2:AI2"/>
    <mergeCell ref="I5:I6"/>
    <mergeCell ref="J5:J6"/>
    <mergeCell ref="AI5:AI6"/>
    <mergeCell ref="B9:D9"/>
    <mergeCell ref="AC5:AC6"/>
    <mergeCell ref="AD5:AD6"/>
    <mergeCell ref="AE5:AE6"/>
    <mergeCell ref="AF5:AF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AJ5:AJ6"/>
    <mergeCell ref="AK5:AK6"/>
    <mergeCell ref="B7:D7"/>
    <mergeCell ref="B8:D8"/>
    <mergeCell ref="AG5:AG6"/>
    <mergeCell ref="AH5:AH6"/>
    <mergeCell ref="V5:V6"/>
    <mergeCell ref="K5:K6"/>
    <mergeCell ref="L5:L6"/>
    <mergeCell ref="M5:M6"/>
    <mergeCell ref="N5:N6"/>
    <mergeCell ref="O5:O6"/>
    <mergeCell ref="P5:P6"/>
    <mergeCell ref="B18:D18"/>
    <mergeCell ref="B19:D19"/>
    <mergeCell ref="B20:D20"/>
    <mergeCell ref="B21:D21"/>
    <mergeCell ref="B22:D22"/>
    <mergeCell ref="B23:D23"/>
    <mergeCell ref="B24:D24"/>
    <mergeCell ref="B25:D25"/>
    <mergeCell ref="AA42:AC43"/>
    <mergeCell ref="AD42:AJ42"/>
    <mergeCell ref="N43:O43"/>
    <mergeCell ref="AF43:AG43"/>
    <mergeCell ref="B31:D31"/>
    <mergeCell ref="B32:D32"/>
    <mergeCell ref="B33:D33"/>
    <mergeCell ref="B34:D34"/>
    <mergeCell ref="B35:D35"/>
    <mergeCell ref="B36:D36"/>
    <mergeCell ref="B41:C41"/>
  </mergeCells>
  <pageMargins left="0.11811023622047245" right="0.11811023622047245" top="0.15748031496062992" bottom="0.15748031496062992" header="0.11811023622047245" footer="0.11811023622047245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1"/>
  <sheetViews>
    <sheetView workbookViewId="0">
      <selection activeCell="G14" sqref="G14"/>
    </sheetView>
  </sheetViews>
  <sheetFormatPr defaultRowHeight="15"/>
  <cols>
    <col min="2" max="2" width="17.28515625" customWidth="1"/>
    <col min="3" max="16" width="7.7109375" customWidth="1"/>
  </cols>
  <sheetData>
    <row r="1" spans="1:16" ht="18.75">
      <c r="A1" s="245" t="s">
        <v>147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7"/>
    </row>
    <row r="2" spans="1:16">
      <c r="A2" s="27" t="s">
        <v>95</v>
      </c>
      <c r="B2" s="27" t="s">
        <v>96</v>
      </c>
      <c r="C2" s="65">
        <v>1</v>
      </c>
      <c r="D2" s="66">
        <v>4</v>
      </c>
      <c r="E2" s="67">
        <v>5</v>
      </c>
      <c r="F2" s="65">
        <v>6</v>
      </c>
      <c r="G2" s="65">
        <v>7</v>
      </c>
      <c r="H2" s="65">
        <v>8</v>
      </c>
      <c r="I2" s="65"/>
      <c r="J2" s="65"/>
      <c r="K2" s="27"/>
      <c r="L2" s="27"/>
      <c r="M2" s="27"/>
      <c r="N2" s="65" t="s">
        <v>97</v>
      </c>
      <c r="O2" s="27" t="s">
        <v>98</v>
      </c>
      <c r="P2" s="27" t="s">
        <v>99</v>
      </c>
    </row>
    <row r="3" spans="1:16">
      <c r="A3" s="68"/>
      <c r="B3" s="27" t="s">
        <v>148</v>
      </c>
      <c r="C3" s="27"/>
      <c r="D3" s="69"/>
      <c r="E3" s="70"/>
      <c r="F3" s="69"/>
      <c r="G3" s="69"/>
      <c r="H3" s="69"/>
      <c r="I3" s="69"/>
      <c r="J3" s="69"/>
      <c r="K3" s="68"/>
      <c r="L3" s="68"/>
      <c r="M3" s="68"/>
      <c r="N3" s="69"/>
      <c r="O3" s="68">
        <f>C3+D3+E3+F3+G3+H3+I3+J3+K3+L3+M3</f>
        <v>0</v>
      </c>
      <c r="P3" s="68">
        <f t="shared" ref="P3:P66" si="0">N3-O3+A3</f>
        <v>0</v>
      </c>
    </row>
    <row r="4" spans="1:16">
      <c r="A4" s="68"/>
      <c r="B4" s="27" t="s">
        <v>149</v>
      </c>
      <c r="C4" s="27"/>
      <c r="D4" s="69"/>
      <c r="E4" s="70"/>
      <c r="F4" s="69"/>
      <c r="G4" s="69"/>
      <c r="H4" s="69"/>
      <c r="I4" s="69"/>
      <c r="J4" s="69"/>
      <c r="K4" s="68"/>
      <c r="L4" s="68"/>
      <c r="M4" s="68"/>
      <c r="N4" s="69"/>
      <c r="O4" s="68">
        <f t="shared" ref="O4:O67" si="1">C4+D4+E4+F4+G4+H4+I4+J4+K4+L4+M4</f>
        <v>0</v>
      </c>
      <c r="P4" s="68">
        <f t="shared" si="0"/>
        <v>0</v>
      </c>
    </row>
    <row r="5" spans="1:16">
      <c r="A5" s="68"/>
      <c r="B5" s="27" t="s">
        <v>43</v>
      </c>
      <c r="C5" s="27"/>
      <c r="D5" s="69"/>
      <c r="E5" s="70"/>
      <c r="F5" s="69"/>
      <c r="G5" s="69"/>
      <c r="H5" s="69"/>
      <c r="I5" s="69"/>
      <c r="J5" s="69"/>
      <c r="K5" s="68"/>
      <c r="L5" s="68"/>
      <c r="M5" s="68"/>
      <c r="N5" s="69"/>
      <c r="O5" s="68">
        <f t="shared" si="1"/>
        <v>0</v>
      </c>
      <c r="P5" s="68">
        <f t="shared" si="0"/>
        <v>0</v>
      </c>
    </row>
    <row r="6" spans="1:16">
      <c r="A6" s="68"/>
      <c r="B6" s="27"/>
      <c r="C6" s="27"/>
      <c r="D6" s="69"/>
      <c r="E6" s="70"/>
      <c r="F6" s="69"/>
      <c r="G6" s="69"/>
      <c r="H6" s="69"/>
      <c r="I6" s="69"/>
      <c r="J6" s="69"/>
      <c r="K6" s="68"/>
      <c r="L6" s="68"/>
      <c r="M6" s="68"/>
      <c r="N6" s="69"/>
      <c r="O6" s="68">
        <f t="shared" si="1"/>
        <v>0</v>
      </c>
      <c r="P6" s="68">
        <f t="shared" si="0"/>
        <v>0</v>
      </c>
    </row>
    <row r="7" spans="1:16">
      <c r="A7" s="68"/>
      <c r="B7" s="27" t="s">
        <v>128</v>
      </c>
      <c r="C7" s="27"/>
      <c r="D7" s="69"/>
      <c r="E7" s="70"/>
      <c r="F7" s="69"/>
      <c r="G7" s="69"/>
      <c r="H7" s="69"/>
      <c r="I7" s="69"/>
      <c r="J7" s="69"/>
      <c r="K7" s="68"/>
      <c r="L7" s="68"/>
      <c r="M7" s="68"/>
      <c r="N7" s="69"/>
      <c r="O7" s="68">
        <f t="shared" si="1"/>
        <v>0</v>
      </c>
      <c r="P7" s="68">
        <f t="shared" si="0"/>
        <v>0</v>
      </c>
    </row>
    <row r="8" spans="1:16">
      <c r="A8" s="68"/>
      <c r="B8" s="27" t="s">
        <v>150</v>
      </c>
      <c r="C8" s="27"/>
      <c r="D8" s="69"/>
      <c r="E8" s="70"/>
      <c r="F8" s="69"/>
      <c r="G8" s="69"/>
      <c r="H8" s="69"/>
      <c r="I8" s="69"/>
      <c r="J8" s="69"/>
      <c r="K8" s="68"/>
      <c r="L8" s="68"/>
      <c r="M8" s="68"/>
      <c r="N8" s="69"/>
      <c r="O8" s="68">
        <f t="shared" si="1"/>
        <v>0</v>
      </c>
      <c r="P8" s="68">
        <f t="shared" si="0"/>
        <v>0</v>
      </c>
    </row>
    <row r="9" spans="1:16">
      <c r="A9" s="69"/>
      <c r="B9" s="27"/>
      <c r="C9" s="27"/>
      <c r="D9" s="69"/>
      <c r="E9" s="70"/>
      <c r="F9" s="69"/>
      <c r="G9" s="69"/>
      <c r="H9" s="69"/>
      <c r="I9" s="69"/>
      <c r="J9" s="69"/>
      <c r="K9" s="68"/>
      <c r="L9" s="68"/>
      <c r="M9" s="68"/>
      <c r="N9" s="69"/>
      <c r="O9" s="68">
        <f t="shared" si="1"/>
        <v>0</v>
      </c>
      <c r="P9" s="68">
        <f t="shared" si="0"/>
        <v>0</v>
      </c>
    </row>
    <row r="10" spans="1:16">
      <c r="A10" s="68"/>
      <c r="B10" s="27"/>
      <c r="C10" s="27"/>
      <c r="D10" s="69"/>
      <c r="E10" s="70"/>
      <c r="F10" s="69"/>
      <c r="G10" s="69"/>
      <c r="H10" s="69"/>
      <c r="I10" s="71"/>
      <c r="J10" s="69"/>
      <c r="K10" s="68"/>
      <c r="L10" s="68"/>
      <c r="M10" s="68"/>
      <c r="N10" s="69"/>
      <c r="O10" s="68">
        <f t="shared" si="1"/>
        <v>0</v>
      </c>
      <c r="P10" s="68">
        <f t="shared" si="0"/>
        <v>0</v>
      </c>
    </row>
    <row r="11" spans="1:16">
      <c r="A11" s="68"/>
      <c r="B11" s="72" t="s">
        <v>151</v>
      </c>
      <c r="C11" s="27"/>
      <c r="D11" s="69"/>
      <c r="E11" s="70"/>
      <c r="F11" s="69"/>
      <c r="G11" s="69"/>
      <c r="H11" s="69"/>
      <c r="I11" s="69"/>
      <c r="J11" s="69"/>
      <c r="K11" s="72"/>
      <c r="L11" s="72"/>
      <c r="M11" s="72"/>
      <c r="N11" s="69"/>
      <c r="O11" s="68">
        <f t="shared" si="1"/>
        <v>0</v>
      </c>
      <c r="P11" s="68">
        <f t="shared" si="0"/>
        <v>0</v>
      </c>
    </row>
    <row r="12" spans="1:16">
      <c r="A12" s="68"/>
      <c r="B12" s="27"/>
      <c r="C12" s="27"/>
      <c r="D12" s="69"/>
      <c r="E12" s="70"/>
      <c r="F12" s="69"/>
      <c r="G12" s="69"/>
      <c r="H12" s="69"/>
      <c r="I12" s="69"/>
      <c r="J12" s="69"/>
      <c r="K12" s="68"/>
      <c r="L12" s="68"/>
      <c r="M12" s="68"/>
      <c r="N12" s="69"/>
      <c r="O12" s="68">
        <f t="shared" si="1"/>
        <v>0</v>
      </c>
      <c r="P12" s="68">
        <f t="shared" si="0"/>
        <v>0</v>
      </c>
    </row>
    <row r="13" spans="1:16">
      <c r="A13" s="69"/>
      <c r="B13" s="27"/>
      <c r="C13" s="27"/>
      <c r="D13" s="69"/>
      <c r="E13" s="70"/>
      <c r="F13" s="69"/>
      <c r="G13" s="69"/>
      <c r="H13" s="69"/>
      <c r="I13" s="69"/>
      <c r="J13" s="69"/>
      <c r="K13" s="68"/>
      <c r="L13" s="68"/>
      <c r="M13" s="68"/>
      <c r="N13" s="69"/>
      <c r="O13" s="68">
        <f t="shared" si="1"/>
        <v>0</v>
      </c>
      <c r="P13" s="68">
        <f t="shared" si="0"/>
        <v>0</v>
      </c>
    </row>
    <row r="14" spans="1:16">
      <c r="A14" s="68"/>
      <c r="B14" s="27" t="s">
        <v>101</v>
      </c>
      <c r="C14" s="27"/>
      <c r="D14" s="69"/>
      <c r="E14" s="70"/>
      <c r="F14" s="69"/>
      <c r="G14" s="69"/>
      <c r="H14" s="69"/>
      <c r="I14" s="69"/>
      <c r="J14" s="69"/>
      <c r="K14" s="68"/>
      <c r="L14" s="68"/>
      <c r="M14" s="68"/>
      <c r="N14" s="69"/>
      <c r="O14" s="68">
        <f t="shared" si="1"/>
        <v>0</v>
      </c>
      <c r="P14" s="68">
        <f t="shared" si="0"/>
        <v>0</v>
      </c>
    </row>
    <row r="15" spans="1:16">
      <c r="A15" s="68"/>
      <c r="B15" s="27" t="s">
        <v>132</v>
      </c>
      <c r="C15" s="27"/>
      <c r="D15" s="69"/>
      <c r="E15" s="70"/>
      <c r="F15" s="69"/>
      <c r="G15" s="69"/>
      <c r="H15" s="69"/>
      <c r="I15" s="69"/>
      <c r="J15" s="69"/>
      <c r="K15" s="68"/>
      <c r="L15" s="68"/>
      <c r="M15" s="68"/>
      <c r="N15" s="69"/>
      <c r="O15" s="68">
        <f t="shared" si="1"/>
        <v>0</v>
      </c>
      <c r="P15" s="68">
        <f t="shared" si="0"/>
        <v>0</v>
      </c>
    </row>
    <row r="16" spans="1:16">
      <c r="A16" s="68"/>
      <c r="B16" s="27" t="s">
        <v>133</v>
      </c>
      <c r="C16" s="27"/>
      <c r="D16" s="69"/>
      <c r="E16" s="70"/>
      <c r="F16" s="69"/>
      <c r="G16" s="69"/>
      <c r="H16" s="69"/>
      <c r="I16" s="69"/>
      <c r="J16" s="69"/>
      <c r="K16" s="73"/>
      <c r="L16" s="73"/>
      <c r="M16" s="73"/>
      <c r="N16" s="69"/>
      <c r="O16" s="68">
        <f t="shared" si="1"/>
        <v>0</v>
      </c>
      <c r="P16" s="68">
        <f t="shared" si="0"/>
        <v>0</v>
      </c>
    </row>
    <row r="17" spans="1:16">
      <c r="A17" s="68"/>
      <c r="B17" s="27" t="s">
        <v>130</v>
      </c>
      <c r="C17" s="27"/>
      <c r="D17" s="69"/>
      <c r="E17" s="70"/>
      <c r="F17" s="69"/>
      <c r="G17" s="69"/>
      <c r="H17" s="69"/>
      <c r="I17" s="69"/>
      <c r="J17" s="69"/>
      <c r="K17" s="68"/>
      <c r="L17" s="68"/>
      <c r="M17" s="68"/>
      <c r="N17" s="69"/>
      <c r="O17" s="68">
        <f t="shared" si="1"/>
        <v>0</v>
      </c>
      <c r="P17" s="68">
        <f t="shared" si="0"/>
        <v>0</v>
      </c>
    </row>
    <row r="18" spans="1:16">
      <c r="A18" s="68"/>
      <c r="B18" s="27" t="s">
        <v>134</v>
      </c>
      <c r="C18" s="27"/>
      <c r="D18" s="69"/>
      <c r="E18" s="70"/>
      <c r="F18" s="69"/>
      <c r="G18" s="69"/>
      <c r="H18" s="69"/>
      <c r="I18" s="69"/>
      <c r="J18" s="69"/>
      <c r="K18" s="68"/>
      <c r="L18" s="68"/>
      <c r="M18" s="68"/>
      <c r="N18" s="69"/>
      <c r="O18" s="68">
        <f t="shared" si="1"/>
        <v>0</v>
      </c>
      <c r="P18" s="68">
        <f t="shared" si="0"/>
        <v>0</v>
      </c>
    </row>
    <row r="19" spans="1:16">
      <c r="A19" s="68"/>
      <c r="B19" s="27" t="s">
        <v>152</v>
      </c>
      <c r="C19" s="27"/>
      <c r="D19" s="69"/>
      <c r="E19" s="70"/>
      <c r="F19" s="69"/>
      <c r="G19" s="69"/>
      <c r="H19" s="69"/>
      <c r="I19" s="69"/>
      <c r="J19" s="69"/>
      <c r="K19" s="68"/>
      <c r="L19" s="68"/>
      <c r="M19" s="68"/>
      <c r="N19" s="69"/>
      <c r="O19" s="68">
        <f t="shared" si="1"/>
        <v>0</v>
      </c>
      <c r="P19" s="68">
        <f t="shared" si="0"/>
        <v>0</v>
      </c>
    </row>
    <row r="20" spans="1:16">
      <c r="A20" s="68"/>
      <c r="B20" s="27" t="s">
        <v>56</v>
      </c>
      <c r="C20" s="27"/>
      <c r="D20" s="69"/>
      <c r="E20" s="70"/>
      <c r="F20" s="69"/>
      <c r="G20" s="69"/>
      <c r="H20" s="69"/>
      <c r="I20" s="69"/>
      <c r="J20" s="69"/>
      <c r="K20" s="68"/>
      <c r="L20" s="68"/>
      <c r="M20" s="68"/>
      <c r="N20" s="69"/>
      <c r="O20" s="68">
        <f t="shared" si="1"/>
        <v>0</v>
      </c>
      <c r="P20" s="68">
        <f t="shared" si="0"/>
        <v>0</v>
      </c>
    </row>
    <row r="21" spans="1:16">
      <c r="A21" s="69"/>
      <c r="B21" s="27" t="s">
        <v>57</v>
      </c>
      <c r="C21" s="27"/>
      <c r="D21" s="69"/>
      <c r="E21" s="70"/>
      <c r="F21" s="69"/>
      <c r="G21" s="69"/>
      <c r="H21" s="69"/>
      <c r="I21" s="69"/>
      <c r="J21" s="69"/>
      <c r="K21" s="68"/>
      <c r="L21" s="68"/>
      <c r="M21" s="68"/>
      <c r="N21" s="69"/>
      <c r="O21" s="68">
        <f t="shared" si="1"/>
        <v>0</v>
      </c>
      <c r="P21" s="68">
        <f t="shared" si="0"/>
        <v>0</v>
      </c>
    </row>
    <row r="22" spans="1:16">
      <c r="A22" s="68"/>
      <c r="B22" s="27" t="s">
        <v>135</v>
      </c>
      <c r="C22" s="27"/>
      <c r="D22" s="69"/>
      <c r="E22" s="70"/>
      <c r="F22" s="69"/>
      <c r="G22" s="69"/>
      <c r="H22" s="69"/>
      <c r="I22" s="69"/>
      <c r="J22" s="69"/>
      <c r="K22" s="68"/>
      <c r="L22" s="68"/>
      <c r="M22" s="68"/>
      <c r="N22" s="69"/>
      <c r="O22" s="68">
        <f t="shared" si="1"/>
        <v>0</v>
      </c>
      <c r="P22" s="68">
        <f t="shared" si="0"/>
        <v>0</v>
      </c>
    </row>
    <row r="23" spans="1:16" s="77" customFormat="1" ht="15.75" thickBot="1">
      <c r="A23" s="74"/>
      <c r="B23" s="75" t="s">
        <v>113</v>
      </c>
      <c r="C23" s="30"/>
      <c r="D23" s="74"/>
      <c r="E23" s="76"/>
      <c r="F23" s="74"/>
      <c r="G23" s="74"/>
      <c r="H23" s="74"/>
      <c r="I23" s="74"/>
      <c r="J23" s="74"/>
      <c r="K23" s="74"/>
      <c r="L23" s="74"/>
      <c r="M23" s="74"/>
      <c r="N23" s="74"/>
      <c r="O23" s="74">
        <f t="shared" si="1"/>
        <v>0</v>
      </c>
      <c r="P23" s="74">
        <f t="shared" si="0"/>
        <v>0</v>
      </c>
    </row>
    <row r="24" spans="1:16">
      <c r="A24" s="68"/>
      <c r="B24" s="27" t="s">
        <v>59</v>
      </c>
      <c r="C24" s="27"/>
      <c r="D24" s="69"/>
      <c r="E24" s="70"/>
      <c r="F24" s="69"/>
      <c r="G24" s="69"/>
      <c r="H24" s="69"/>
      <c r="I24" s="69"/>
      <c r="J24" s="69"/>
      <c r="K24" s="68"/>
      <c r="L24" s="68"/>
      <c r="M24" s="68"/>
      <c r="N24" s="69"/>
      <c r="O24" s="68">
        <f t="shared" si="1"/>
        <v>0</v>
      </c>
      <c r="P24" s="68">
        <f t="shared" si="0"/>
        <v>0</v>
      </c>
    </row>
    <row r="25" spans="1:16">
      <c r="A25" s="68"/>
      <c r="B25" s="27" t="s">
        <v>60</v>
      </c>
      <c r="C25" s="27"/>
      <c r="D25" s="69"/>
      <c r="E25" s="70"/>
      <c r="F25" s="69"/>
      <c r="G25" s="69"/>
      <c r="H25" s="69"/>
      <c r="I25" s="69"/>
      <c r="J25" s="69"/>
      <c r="K25" s="68"/>
      <c r="L25" s="68"/>
      <c r="M25" s="68"/>
      <c r="N25" s="69"/>
      <c r="O25" s="68">
        <f t="shared" si="1"/>
        <v>0</v>
      </c>
      <c r="P25" s="68">
        <f t="shared" si="0"/>
        <v>0</v>
      </c>
    </row>
    <row r="26" spans="1:16">
      <c r="A26" s="68"/>
      <c r="B26" s="27" t="s">
        <v>61</v>
      </c>
      <c r="C26" s="27"/>
      <c r="D26" s="69"/>
      <c r="E26" s="70"/>
      <c r="F26" s="69"/>
      <c r="G26" s="69"/>
      <c r="H26" s="69"/>
      <c r="I26" s="69"/>
      <c r="J26" s="69"/>
      <c r="K26" s="68"/>
      <c r="L26" s="68"/>
      <c r="M26" s="68"/>
      <c r="N26" s="69"/>
      <c r="O26" s="68">
        <f t="shared" si="1"/>
        <v>0</v>
      </c>
      <c r="P26" s="68">
        <f t="shared" si="0"/>
        <v>0</v>
      </c>
    </row>
    <row r="27" spans="1:16">
      <c r="A27" s="69"/>
      <c r="B27" s="27" t="s">
        <v>62</v>
      </c>
      <c r="C27" s="27"/>
      <c r="D27" s="69"/>
      <c r="E27" s="70"/>
      <c r="F27" s="69"/>
      <c r="G27" s="69"/>
      <c r="H27" s="69"/>
      <c r="I27" s="69"/>
      <c r="J27" s="69"/>
      <c r="K27" s="68"/>
      <c r="L27" s="68"/>
      <c r="M27" s="68"/>
      <c r="N27" s="69"/>
      <c r="O27" s="68">
        <f t="shared" si="1"/>
        <v>0</v>
      </c>
      <c r="P27" s="68">
        <f t="shared" si="0"/>
        <v>0</v>
      </c>
    </row>
    <row r="28" spans="1:16">
      <c r="A28" s="69"/>
      <c r="B28" s="27" t="s">
        <v>114</v>
      </c>
      <c r="C28" s="27"/>
      <c r="D28" s="69"/>
      <c r="E28" s="70"/>
      <c r="F28" s="69"/>
      <c r="G28" s="69"/>
      <c r="H28" s="69"/>
      <c r="I28" s="69"/>
      <c r="J28" s="69"/>
      <c r="K28" s="68"/>
      <c r="L28" s="68"/>
      <c r="M28" s="68"/>
      <c r="N28" s="69"/>
      <c r="O28" s="68">
        <f t="shared" si="1"/>
        <v>0</v>
      </c>
      <c r="P28" s="68">
        <f t="shared" si="0"/>
        <v>0</v>
      </c>
    </row>
    <row r="29" spans="1:16">
      <c r="A29" s="69"/>
      <c r="B29" s="27" t="s">
        <v>63</v>
      </c>
      <c r="C29" s="27"/>
      <c r="D29" s="69"/>
      <c r="E29" s="70"/>
      <c r="F29" s="69"/>
      <c r="G29" s="69"/>
      <c r="H29" s="69"/>
      <c r="I29" s="69"/>
      <c r="J29" s="69"/>
      <c r="K29" s="68"/>
      <c r="L29" s="68"/>
      <c r="M29" s="68"/>
      <c r="N29" s="69"/>
      <c r="O29" s="68">
        <f t="shared" si="1"/>
        <v>0</v>
      </c>
      <c r="P29" s="68">
        <f t="shared" si="0"/>
        <v>0</v>
      </c>
    </row>
    <row r="30" spans="1:16">
      <c r="A30" s="69"/>
      <c r="B30" s="27" t="s">
        <v>115</v>
      </c>
      <c r="C30" s="27"/>
      <c r="D30" s="69"/>
      <c r="E30" s="70"/>
      <c r="F30" s="69"/>
      <c r="G30" s="69"/>
      <c r="H30" s="69"/>
      <c r="I30" s="69"/>
      <c r="J30" s="69"/>
      <c r="K30" s="68"/>
      <c r="L30" s="68"/>
      <c r="M30" s="68"/>
      <c r="N30" s="69"/>
      <c r="O30" s="68">
        <f t="shared" si="1"/>
        <v>0</v>
      </c>
      <c r="P30" s="69">
        <f t="shared" si="0"/>
        <v>0</v>
      </c>
    </row>
    <row r="31" spans="1:16">
      <c r="A31" s="68"/>
      <c r="B31" s="27" t="s">
        <v>62</v>
      </c>
      <c r="C31" s="27"/>
      <c r="D31" s="69"/>
      <c r="E31" s="70"/>
      <c r="F31" s="69"/>
      <c r="G31" s="69"/>
      <c r="H31" s="69"/>
      <c r="I31" s="69"/>
      <c r="J31" s="69"/>
      <c r="K31" s="68"/>
      <c r="L31" s="68"/>
      <c r="M31" s="68"/>
      <c r="N31" s="69"/>
      <c r="O31" s="68">
        <f t="shared" si="1"/>
        <v>0</v>
      </c>
      <c r="P31" s="68">
        <f t="shared" si="0"/>
        <v>0</v>
      </c>
    </row>
    <row r="32" spans="1:16">
      <c r="A32" s="68"/>
      <c r="B32" s="27" t="s">
        <v>65</v>
      </c>
      <c r="C32" s="27"/>
      <c r="D32" s="69"/>
      <c r="E32" s="70"/>
      <c r="F32" s="69"/>
      <c r="G32" s="69"/>
      <c r="H32" s="69"/>
      <c r="I32" s="69"/>
      <c r="J32" s="69"/>
      <c r="K32" s="68"/>
      <c r="L32" s="68"/>
      <c r="M32" s="68"/>
      <c r="N32" s="69"/>
      <c r="O32" s="68">
        <f t="shared" si="1"/>
        <v>0</v>
      </c>
      <c r="P32" s="68">
        <f t="shared" si="0"/>
        <v>0</v>
      </c>
    </row>
    <row r="33" spans="1:16">
      <c r="A33" s="68"/>
      <c r="B33" s="27" t="s">
        <v>146</v>
      </c>
      <c r="C33" s="27"/>
      <c r="D33" s="69"/>
      <c r="E33" s="70"/>
      <c r="F33" s="69"/>
      <c r="G33" s="69"/>
      <c r="H33" s="69"/>
      <c r="I33" s="69"/>
      <c r="J33" s="69"/>
      <c r="K33" s="68"/>
      <c r="L33" s="68"/>
      <c r="M33" s="68"/>
      <c r="N33" s="69"/>
      <c r="O33" s="68">
        <f t="shared" si="1"/>
        <v>0</v>
      </c>
      <c r="P33" s="68">
        <f t="shared" si="0"/>
        <v>0</v>
      </c>
    </row>
    <row r="34" spans="1:16">
      <c r="A34" s="68"/>
      <c r="B34" s="27" t="s">
        <v>102</v>
      </c>
      <c r="C34" s="27"/>
      <c r="D34" s="69"/>
      <c r="E34" s="70"/>
      <c r="F34" s="69"/>
      <c r="G34" s="69"/>
      <c r="H34" s="69"/>
      <c r="I34" s="69"/>
      <c r="J34" s="69"/>
      <c r="K34" s="68"/>
      <c r="L34" s="68"/>
      <c r="M34" s="68"/>
      <c r="N34" s="69"/>
      <c r="O34" s="68">
        <f t="shared" si="1"/>
        <v>0</v>
      </c>
      <c r="P34" s="68">
        <f t="shared" si="0"/>
        <v>0</v>
      </c>
    </row>
    <row r="35" spans="1:16">
      <c r="A35" s="68"/>
      <c r="B35" s="27" t="s">
        <v>129</v>
      </c>
      <c r="C35" s="27"/>
      <c r="D35" s="69"/>
      <c r="E35" s="70"/>
      <c r="F35" s="69"/>
      <c r="G35" s="69"/>
      <c r="H35" s="69"/>
      <c r="I35" s="69"/>
      <c r="J35" s="69"/>
      <c r="K35" s="68"/>
      <c r="L35" s="68"/>
      <c r="M35" s="68"/>
      <c r="N35" s="69"/>
      <c r="O35" s="68">
        <f t="shared" si="1"/>
        <v>0</v>
      </c>
      <c r="P35" s="68">
        <f t="shared" si="0"/>
        <v>0</v>
      </c>
    </row>
    <row r="36" spans="1:16">
      <c r="A36" s="68"/>
      <c r="B36" s="27" t="s">
        <v>153</v>
      </c>
      <c r="C36" s="27"/>
      <c r="D36" s="69"/>
      <c r="E36" s="70"/>
      <c r="F36" s="69"/>
      <c r="G36" s="69"/>
      <c r="H36" s="69"/>
      <c r="I36" s="69"/>
      <c r="J36" s="69"/>
      <c r="K36" s="68"/>
      <c r="L36" s="68"/>
      <c r="M36" s="68"/>
      <c r="N36" s="69"/>
      <c r="O36" s="68">
        <f t="shared" si="1"/>
        <v>0</v>
      </c>
      <c r="P36" s="68">
        <f t="shared" si="0"/>
        <v>0</v>
      </c>
    </row>
    <row r="37" spans="1:16">
      <c r="A37" s="68"/>
      <c r="B37" s="27" t="s">
        <v>104</v>
      </c>
      <c r="C37" s="27"/>
      <c r="D37" s="69"/>
      <c r="E37" s="70"/>
      <c r="F37" s="69"/>
      <c r="G37" s="69"/>
      <c r="H37" s="69"/>
      <c r="I37" s="69"/>
      <c r="J37" s="69"/>
      <c r="K37" s="68"/>
      <c r="L37" s="68"/>
      <c r="M37" s="68"/>
      <c r="N37" s="69"/>
      <c r="O37" s="68">
        <f t="shared" si="1"/>
        <v>0</v>
      </c>
      <c r="P37" s="68">
        <f t="shared" si="0"/>
        <v>0</v>
      </c>
    </row>
    <row r="38" spans="1:16">
      <c r="A38" s="69"/>
      <c r="B38" s="27" t="s">
        <v>105</v>
      </c>
      <c r="C38" s="27"/>
      <c r="D38" s="69"/>
      <c r="E38" s="70"/>
      <c r="F38" s="69"/>
      <c r="G38" s="69"/>
      <c r="H38" s="69"/>
      <c r="I38" s="69"/>
      <c r="J38" s="69"/>
      <c r="K38" s="68"/>
      <c r="L38" s="68"/>
      <c r="M38" s="68"/>
      <c r="N38" s="69"/>
      <c r="O38" s="68">
        <f t="shared" si="1"/>
        <v>0</v>
      </c>
      <c r="P38" s="69">
        <f t="shared" si="0"/>
        <v>0</v>
      </c>
    </row>
    <row r="39" spans="1:16">
      <c r="A39" s="69"/>
      <c r="B39" s="27" t="s">
        <v>106</v>
      </c>
      <c r="C39" s="27"/>
      <c r="D39" s="69"/>
      <c r="E39" s="70"/>
      <c r="F39" s="69"/>
      <c r="G39" s="69"/>
      <c r="H39" s="69"/>
      <c r="I39" s="69"/>
      <c r="J39" s="69"/>
      <c r="K39" s="68"/>
      <c r="L39" s="68"/>
      <c r="M39" s="68"/>
      <c r="N39" s="69"/>
      <c r="O39" s="68">
        <f t="shared" si="1"/>
        <v>0</v>
      </c>
      <c r="P39" s="68">
        <f t="shared" si="0"/>
        <v>0</v>
      </c>
    </row>
    <row r="40" spans="1:16">
      <c r="A40" s="69"/>
      <c r="B40" s="27" t="s">
        <v>107</v>
      </c>
      <c r="C40" s="27"/>
      <c r="D40" s="69"/>
      <c r="E40" s="70"/>
      <c r="F40" s="69"/>
      <c r="G40" s="69"/>
      <c r="H40" s="69"/>
      <c r="I40" s="69"/>
      <c r="J40" s="69"/>
      <c r="K40" s="68"/>
      <c r="L40" s="68"/>
      <c r="M40" s="68"/>
      <c r="N40" s="69"/>
      <c r="O40" s="68">
        <f t="shared" si="1"/>
        <v>0</v>
      </c>
      <c r="P40" s="68">
        <f t="shared" si="0"/>
        <v>0</v>
      </c>
    </row>
    <row r="41" spans="1:16">
      <c r="A41" s="68"/>
      <c r="B41" s="27" t="s">
        <v>116</v>
      </c>
      <c r="C41" s="27"/>
      <c r="D41" s="69"/>
      <c r="E41" s="70"/>
      <c r="F41" s="69"/>
      <c r="G41" s="69"/>
      <c r="H41" s="69"/>
      <c r="I41" s="69"/>
      <c r="J41" s="69"/>
      <c r="K41" s="68"/>
      <c r="L41" s="68"/>
      <c r="M41" s="68"/>
      <c r="N41" s="69"/>
      <c r="O41" s="68">
        <f t="shared" si="1"/>
        <v>0</v>
      </c>
      <c r="P41" s="68">
        <f t="shared" si="0"/>
        <v>0</v>
      </c>
    </row>
    <row r="42" spans="1:16">
      <c r="A42" s="68"/>
      <c r="B42" s="27" t="s">
        <v>73</v>
      </c>
      <c r="C42" s="27"/>
      <c r="D42" s="69"/>
      <c r="E42" s="70"/>
      <c r="F42" s="69"/>
      <c r="G42" s="69"/>
      <c r="H42" s="69"/>
      <c r="I42" s="69"/>
      <c r="J42" s="69"/>
      <c r="K42" s="68"/>
      <c r="L42" s="68"/>
      <c r="M42" s="68"/>
      <c r="N42" s="69"/>
      <c r="O42" s="68">
        <f t="shared" si="1"/>
        <v>0</v>
      </c>
      <c r="P42" s="68">
        <f t="shared" si="0"/>
        <v>0</v>
      </c>
    </row>
    <row r="43" spans="1:16">
      <c r="A43" s="68"/>
      <c r="B43" s="27" t="s">
        <v>74</v>
      </c>
      <c r="C43" s="27"/>
      <c r="D43" s="69"/>
      <c r="E43" s="70"/>
      <c r="F43" s="69"/>
      <c r="G43" s="69"/>
      <c r="H43" s="69"/>
      <c r="I43" s="69"/>
      <c r="J43" s="69"/>
      <c r="K43" s="68"/>
      <c r="L43" s="73"/>
      <c r="M43" s="73"/>
      <c r="N43" s="69"/>
      <c r="O43" s="68">
        <f t="shared" si="1"/>
        <v>0</v>
      </c>
      <c r="P43" s="68">
        <f t="shared" si="0"/>
        <v>0</v>
      </c>
    </row>
    <row r="44" spans="1:16">
      <c r="A44" s="68"/>
      <c r="B44" s="27" t="s">
        <v>108</v>
      </c>
      <c r="C44" s="32"/>
      <c r="D44" s="69"/>
      <c r="E44" s="70"/>
      <c r="F44" s="69"/>
      <c r="G44" s="69"/>
      <c r="H44" s="69"/>
      <c r="I44" s="69"/>
      <c r="J44" s="69"/>
      <c r="K44" s="68"/>
      <c r="L44" s="68"/>
      <c r="M44" s="68"/>
      <c r="N44" s="69"/>
      <c r="O44" s="68">
        <f t="shared" si="1"/>
        <v>0</v>
      </c>
      <c r="P44" s="68">
        <f t="shared" si="0"/>
        <v>0</v>
      </c>
    </row>
    <row r="45" spans="1:16">
      <c r="A45" s="68"/>
      <c r="B45" s="27" t="s">
        <v>76</v>
      </c>
      <c r="C45" s="27"/>
      <c r="D45" s="69"/>
      <c r="E45" s="70"/>
      <c r="F45" s="69"/>
      <c r="G45" s="69"/>
      <c r="H45" s="69"/>
      <c r="I45" s="69"/>
      <c r="J45" s="69"/>
      <c r="K45" s="68"/>
      <c r="L45" s="68"/>
      <c r="M45" s="68"/>
      <c r="N45" s="69"/>
      <c r="O45" s="68">
        <f t="shared" si="1"/>
        <v>0</v>
      </c>
      <c r="P45" s="68">
        <f t="shared" si="0"/>
        <v>0</v>
      </c>
    </row>
    <row r="46" spans="1:16">
      <c r="A46" s="68"/>
      <c r="B46" s="27" t="s">
        <v>77</v>
      </c>
      <c r="C46" s="27"/>
      <c r="D46" s="69"/>
      <c r="E46" s="70"/>
      <c r="F46" s="69"/>
      <c r="G46" s="69"/>
      <c r="H46" s="69"/>
      <c r="I46" s="69"/>
      <c r="J46" s="69"/>
      <c r="K46" s="68"/>
      <c r="L46" s="68"/>
      <c r="M46" s="68"/>
      <c r="N46" s="69"/>
      <c r="O46" s="68">
        <f t="shared" si="1"/>
        <v>0</v>
      </c>
      <c r="P46" s="68">
        <f t="shared" si="0"/>
        <v>0</v>
      </c>
    </row>
    <row r="47" spans="1:16">
      <c r="A47" s="68"/>
      <c r="B47" s="73" t="s">
        <v>78</v>
      </c>
      <c r="C47" s="27"/>
      <c r="D47" s="69"/>
      <c r="E47" s="70"/>
      <c r="F47" s="69"/>
      <c r="G47" s="69"/>
      <c r="H47" s="69"/>
      <c r="I47" s="69"/>
      <c r="J47" s="69"/>
      <c r="K47" s="68"/>
      <c r="L47" s="68"/>
      <c r="M47" s="68"/>
      <c r="N47" s="69"/>
      <c r="O47" s="68">
        <f t="shared" si="1"/>
        <v>0</v>
      </c>
      <c r="P47" s="68">
        <f t="shared" si="0"/>
        <v>0</v>
      </c>
    </row>
    <row r="48" spans="1:16">
      <c r="A48" s="68"/>
      <c r="B48" s="27" t="s">
        <v>79</v>
      </c>
      <c r="C48" s="27"/>
      <c r="D48" s="69"/>
      <c r="E48" s="70"/>
      <c r="F48" s="69"/>
      <c r="G48" s="69"/>
      <c r="H48" s="69"/>
      <c r="I48" s="69"/>
      <c r="J48" s="69"/>
      <c r="K48" s="68"/>
      <c r="L48" s="68"/>
      <c r="M48" s="68"/>
      <c r="N48" s="69"/>
      <c r="O48" s="68">
        <f t="shared" si="1"/>
        <v>0</v>
      </c>
      <c r="P48" s="68">
        <f t="shared" si="0"/>
        <v>0</v>
      </c>
    </row>
    <row r="49" spans="1:16">
      <c r="A49" s="68"/>
      <c r="B49" s="27" t="s">
        <v>136</v>
      </c>
      <c r="C49" s="27"/>
      <c r="D49" s="69"/>
      <c r="E49" s="70"/>
      <c r="F49" s="69"/>
      <c r="G49" s="69"/>
      <c r="H49" s="69"/>
      <c r="I49" s="69"/>
      <c r="J49" s="69"/>
      <c r="K49" s="68"/>
      <c r="L49" s="68"/>
      <c r="M49" s="68"/>
      <c r="N49" s="69"/>
      <c r="O49" s="68">
        <f t="shared" si="1"/>
        <v>0</v>
      </c>
      <c r="P49" s="68">
        <f t="shared" si="0"/>
        <v>0</v>
      </c>
    </row>
    <row r="50" spans="1:16">
      <c r="A50" s="68"/>
      <c r="B50" s="27" t="s">
        <v>145</v>
      </c>
      <c r="C50" s="27"/>
      <c r="D50" s="69"/>
      <c r="E50" s="70"/>
      <c r="F50" s="69"/>
      <c r="G50" s="69"/>
      <c r="H50" s="69"/>
      <c r="I50" s="69"/>
      <c r="J50" s="69"/>
      <c r="K50" s="68"/>
      <c r="L50" s="68"/>
      <c r="M50" s="68"/>
      <c r="N50" s="69"/>
      <c r="O50" s="68">
        <f t="shared" si="1"/>
        <v>0</v>
      </c>
      <c r="P50" s="68">
        <f t="shared" si="0"/>
        <v>0</v>
      </c>
    </row>
    <row r="51" spans="1:16">
      <c r="A51" s="68"/>
      <c r="B51" s="27" t="s">
        <v>137</v>
      </c>
      <c r="C51" s="27"/>
      <c r="D51" s="69"/>
      <c r="E51" s="70"/>
      <c r="F51" s="69"/>
      <c r="G51" s="69"/>
      <c r="H51" s="69"/>
      <c r="I51" s="69"/>
      <c r="J51" s="69"/>
      <c r="K51" s="68"/>
      <c r="L51" s="68"/>
      <c r="M51" s="68"/>
      <c r="N51" s="69"/>
      <c r="O51" s="68">
        <f t="shared" si="1"/>
        <v>0</v>
      </c>
      <c r="P51" s="68">
        <f t="shared" si="0"/>
        <v>0</v>
      </c>
    </row>
    <row r="52" spans="1:16">
      <c r="A52" s="68"/>
      <c r="B52" s="27" t="s">
        <v>118</v>
      </c>
      <c r="C52" s="27"/>
      <c r="D52" s="69"/>
      <c r="E52" s="70"/>
      <c r="F52" s="69"/>
      <c r="G52" s="69"/>
      <c r="H52" s="69"/>
      <c r="I52" s="69"/>
      <c r="J52" s="69"/>
      <c r="K52" s="68"/>
      <c r="L52" s="68"/>
      <c r="M52" s="68"/>
      <c r="N52" s="69"/>
      <c r="O52" s="68">
        <f t="shared" si="1"/>
        <v>0</v>
      </c>
      <c r="P52" s="68">
        <f t="shared" si="0"/>
        <v>0</v>
      </c>
    </row>
    <row r="53" spans="1:16">
      <c r="A53" s="68"/>
      <c r="B53" s="27" t="s">
        <v>154</v>
      </c>
      <c r="C53" s="27"/>
      <c r="D53" s="69"/>
      <c r="E53" s="70"/>
      <c r="F53" s="69"/>
      <c r="G53" s="69"/>
      <c r="H53" s="69"/>
      <c r="I53" s="69"/>
      <c r="J53" s="69"/>
      <c r="K53" s="68"/>
      <c r="L53" s="68"/>
      <c r="M53" s="68"/>
      <c r="N53" s="69"/>
      <c r="O53" s="68">
        <f t="shared" si="1"/>
        <v>0</v>
      </c>
      <c r="P53" s="68">
        <f t="shared" si="0"/>
        <v>0</v>
      </c>
    </row>
    <row r="54" spans="1:16">
      <c r="A54" s="68"/>
      <c r="B54" s="27" t="s">
        <v>85</v>
      </c>
      <c r="C54" s="27"/>
      <c r="D54" s="69"/>
      <c r="E54" s="70"/>
      <c r="F54" s="69"/>
      <c r="G54" s="69"/>
      <c r="H54" s="69"/>
      <c r="I54" s="69"/>
      <c r="J54" s="69"/>
      <c r="K54" s="68"/>
      <c r="L54" s="68"/>
      <c r="M54" s="68"/>
      <c r="N54" s="69"/>
      <c r="O54" s="68">
        <f t="shared" si="1"/>
        <v>0</v>
      </c>
      <c r="P54" s="68">
        <f t="shared" si="0"/>
        <v>0</v>
      </c>
    </row>
    <row r="55" spans="1:16" ht="15.75" thickBot="1">
      <c r="A55" s="68"/>
      <c r="B55" s="27" t="s">
        <v>155</v>
      </c>
      <c r="C55" s="30"/>
      <c r="D55" s="69"/>
      <c r="E55" s="70"/>
      <c r="F55" s="69"/>
      <c r="G55" s="69"/>
      <c r="H55" s="69"/>
      <c r="I55" s="69"/>
      <c r="J55" s="69"/>
      <c r="K55" s="68"/>
      <c r="L55" s="68"/>
      <c r="M55" s="68"/>
      <c r="N55" s="69"/>
      <c r="O55" s="68">
        <f t="shared" si="1"/>
        <v>0</v>
      </c>
      <c r="P55" s="68">
        <f t="shared" si="0"/>
        <v>0</v>
      </c>
    </row>
    <row r="56" spans="1:16">
      <c r="A56" s="68"/>
      <c r="B56" s="27"/>
      <c r="C56" s="69"/>
      <c r="D56" s="69"/>
      <c r="E56" s="70"/>
      <c r="F56" s="69"/>
      <c r="G56" s="69"/>
      <c r="H56" s="69"/>
      <c r="I56" s="69"/>
      <c r="J56" s="69"/>
      <c r="K56" s="68"/>
      <c r="L56" s="68"/>
      <c r="M56" s="68"/>
      <c r="N56" s="69"/>
      <c r="O56" s="68">
        <f t="shared" si="1"/>
        <v>0</v>
      </c>
      <c r="P56" s="68">
        <f t="shared" si="0"/>
        <v>0</v>
      </c>
    </row>
    <row r="57" spans="1:16">
      <c r="A57" s="68"/>
      <c r="B57" s="27"/>
      <c r="C57" s="69"/>
      <c r="D57" s="69"/>
      <c r="E57" s="70"/>
      <c r="F57" s="69"/>
      <c r="G57" s="69"/>
      <c r="H57" s="69"/>
      <c r="I57" s="69"/>
      <c r="J57" s="69"/>
      <c r="K57" s="68"/>
      <c r="L57" s="68"/>
      <c r="M57" s="68"/>
      <c r="N57" s="69"/>
      <c r="O57" s="68">
        <f t="shared" si="1"/>
        <v>0</v>
      </c>
      <c r="P57" s="68">
        <f t="shared" si="0"/>
        <v>0</v>
      </c>
    </row>
    <row r="58" spans="1:16">
      <c r="A58" s="68"/>
      <c r="B58" s="27"/>
      <c r="C58" s="69"/>
      <c r="D58" s="69"/>
      <c r="E58" s="70"/>
      <c r="F58" s="69"/>
      <c r="G58" s="69"/>
      <c r="H58" s="69"/>
      <c r="I58" s="69"/>
      <c r="J58" s="69"/>
      <c r="K58" s="68"/>
      <c r="L58" s="68"/>
      <c r="M58" s="68"/>
      <c r="N58" s="69"/>
      <c r="O58" s="68">
        <f t="shared" si="1"/>
        <v>0</v>
      </c>
      <c r="P58" s="68">
        <f t="shared" si="0"/>
        <v>0</v>
      </c>
    </row>
    <row r="59" spans="1:16">
      <c r="A59" s="68"/>
      <c r="B59" s="27"/>
      <c r="C59" s="69"/>
      <c r="D59" s="69"/>
      <c r="E59" s="70"/>
      <c r="F59" s="69"/>
      <c r="G59" s="69"/>
      <c r="H59" s="69"/>
      <c r="I59" s="69"/>
      <c r="J59" s="69"/>
      <c r="K59" s="68"/>
      <c r="L59" s="68"/>
      <c r="M59" s="68"/>
      <c r="N59" s="69"/>
      <c r="O59" s="68">
        <f t="shared" si="1"/>
        <v>0</v>
      </c>
      <c r="P59" s="68">
        <f t="shared" si="0"/>
        <v>0</v>
      </c>
    </row>
    <row r="60" spans="1:16">
      <c r="A60" s="68"/>
      <c r="B60" s="27"/>
      <c r="C60" s="69"/>
      <c r="D60" s="69"/>
      <c r="E60" s="70"/>
      <c r="F60" s="69"/>
      <c r="G60" s="69"/>
      <c r="H60" s="69"/>
      <c r="I60" s="69"/>
      <c r="J60" s="69"/>
      <c r="K60" s="68"/>
      <c r="L60" s="68"/>
      <c r="M60" s="68"/>
      <c r="N60" s="69"/>
      <c r="O60" s="68">
        <f t="shared" si="1"/>
        <v>0</v>
      </c>
      <c r="P60" s="68">
        <f t="shared" si="0"/>
        <v>0</v>
      </c>
    </row>
    <row r="61" spans="1:16">
      <c r="A61" s="68"/>
      <c r="B61" s="27"/>
      <c r="C61" s="69"/>
      <c r="D61" s="69"/>
      <c r="E61" s="70"/>
      <c r="F61" s="69"/>
      <c r="G61" s="69"/>
      <c r="H61" s="69"/>
      <c r="I61" s="69"/>
      <c r="J61" s="69"/>
      <c r="K61" s="68"/>
      <c r="L61" s="68"/>
      <c r="M61" s="68"/>
      <c r="N61" s="69"/>
      <c r="O61" s="68">
        <f t="shared" si="1"/>
        <v>0</v>
      </c>
      <c r="P61" s="68">
        <f t="shared" si="0"/>
        <v>0</v>
      </c>
    </row>
    <row r="62" spans="1:16">
      <c r="A62" s="68"/>
      <c r="B62" s="27"/>
      <c r="C62" s="69"/>
      <c r="D62" s="69"/>
      <c r="E62" s="70"/>
      <c r="F62" s="69"/>
      <c r="G62" s="69"/>
      <c r="H62" s="69"/>
      <c r="I62" s="69"/>
      <c r="J62" s="69"/>
      <c r="K62" s="68"/>
      <c r="L62" s="68"/>
      <c r="M62" s="68"/>
      <c r="N62" s="69"/>
      <c r="O62" s="68">
        <f t="shared" si="1"/>
        <v>0</v>
      </c>
      <c r="P62" s="68">
        <f t="shared" si="0"/>
        <v>0</v>
      </c>
    </row>
    <row r="63" spans="1:16">
      <c r="A63" s="68"/>
      <c r="B63" s="27"/>
      <c r="C63" s="69"/>
      <c r="D63" s="69"/>
      <c r="E63" s="70"/>
      <c r="F63" s="69"/>
      <c r="G63" s="69"/>
      <c r="H63" s="69"/>
      <c r="I63" s="69"/>
      <c r="J63" s="69"/>
      <c r="K63" s="68"/>
      <c r="L63" s="68"/>
      <c r="M63" s="68"/>
      <c r="N63" s="69"/>
      <c r="O63" s="68">
        <f t="shared" si="1"/>
        <v>0</v>
      </c>
      <c r="P63" s="68">
        <f t="shared" si="0"/>
        <v>0</v>
      </c>
    </row>
    <row r="64" spans="1:16">
      <c r="A64" s="68"/>
      <c r="B64" s="27"/>
      <c r="C64" s="69"/>
      <c r="D64" s="69"/>
      <c r="E64" s="70"/>
      <c r="F64" s="69"/>
      <c r="G64" s="69"/>
      <c r="H64" s="69"/>
      <c r="I64" s="69"/>
      <c r="J64" s="69"/>
      <c r="K64" s="68"/>
      <c r="L64" s="68"/>
      <c r="M64" s="68"/>
      <c r="N64" s="69"/>
      <c r="O64" s="68">
        <f t="shared" si="1"/>
        <v>0</v>
      </c>
      <c r="P64" s="68">
        <f t="shared" si="0"/>
        <v>0</v>
      </c>
    </row>
    <row r="65" spans="1:16">
      <c r="A65" s="68"/>
      <c r="B65" s="27"/>
      <c r="C65" s="69"/>
      <c r="D65" s="69"/>
      <c r="E65" s="70"/>
      <c r="F65" s="69"/>
      <c r="G65" s="69"/>
      <c r="H65" s="69"/>
      <c r="I65" s="69"/>
      <c r="J65" s="69"/>
      <c r="K65" s="68"/>
      <c r="L65" s="68"/>
      <c r="M65" s="68"/>
      <c r="N65" s="69"/>
      <c r="O65" s="68">
        <f t="shared" si="1"/>
        <v>0</v>
      </c>
      <c r="P65" s="68">
        <f t="shared" si="0"/>
        <v>0</v>
      </c>
    </row>
    <row r="66" spans="1:16">
      <c r="A66" s="68"/>
      <c r="B66" s="27"/>
      <c r="C66" s="69"/>
      <c r="D66" s="69"/>
      <c r="E66" s="70"/>
      <c r="F66" s="69"/>
      <c r="G66" s="69"/>
      <c r="H66" s="69"/>
      <c r="I66" s="69"/>
      <c r="J66" s="69"/>
      <c r="K66" s="68"/>
      <c r="L66" s="68"/>
      <c r="M66" s="68"/>
      <c r="N66" s="69"/>
      <c r="O66" s="68">
        <f t="shared" si="1"/>
        <v>0</v>
      </c>
      <c r="P66" s="68">
        <f t="shared" si="0"/>
        <v>0</v>
      </c>
    </row>
    <row r="67" spans="1:16">
      <c r="A67" s="68"/>
      <c r="B67" s="27"/>
      <c r="C67" s="69"/>
      <c r="D67" s="69"/>
      <c r="E67" s="70"/>
      <c r="F67" s="69"/>
      <c r="G67" s="69"/>
      <c r="H67" s="69"/>
      <c r="I67" s="69"/>
      <c r="J67" s="69"/>
      <c r="K67" s="68"/>
      <c r="L67" s="68"/>
      <c r="M67" s="68"/>
      <c r="N67" s="69"/>
      <c r="O67" s="68">
        <f t="shared" si="1"/>
        <v>0</v>
      </c>
      <c r="P67" s="68">
        <f t="shared" ref="P67:P71" si="2">N67-O67+A67</f>
        <v>0</v>
      </c>
    </row>
    <row r="68" spans="1:16">
      <c r="A68" s="68"/>
      <c r="B68" s="27"/>
      <c r="C68" s="69"/>
      <c r="D68" s="69"/>
      <c r="E68" s="70"/>
      <c r="F68" s="69"/>
      <c r="G68" s="69"/>
      <c r="H68" s="69"/>
      <c r="I68" s="69"/>
      <c r="J68" s="69"/>
      <c r="K68" s="68"/>
      <c r="L68" s="68"/>
      <c r="M68" s="68"/>
      <c r="N68" s="69"/>
      <c r="O68" s="68">
        <f t="shared" ref="O68:O71" si="3">C68+D68+E68+F68+G68+H68+I68+J68+K68+L68+M68</f>
        <v>0</v>
      </c>
      <c r="P68" s="68">
        <f t="shared" si="2"/>
        <v>0</v>
      </c>
    </row>
    <row r="69" spans="1:16">
      <c r="A69" s="68"/>
      <c r="B69" s="27"/>
      <c r="C69" s="69"/>
      <c r="D69" s="69"/>
      <c r="E69" s="70"/>
      <c r="F69" s="69"/>
      <c r="G69" s="69"/>
      <c r="H69" s="69"/>
      <c r="I69" s="69"/>
      <c r="J69" s="69"/>
      <c r="K69" s="68"/>
      <c r="L69" s="68"/>
      <c r="M69" s="68"/>
      <c r="N69" s="69"/>
      <c r="O69" s="68">
        <f t="shared" si="3"/>
        <v>0</v>
      </c>
      <c r="P69" s="68">
        <f t="shared" si="2"/>
        <v>0</v>
      </c>
    </row>
    <row r="70" spans="1:16">
      <c r="A70" s="68"/>
      <c r="B70" s="27"/>
      <c r="C70" s="69"/>
      <c r="D70" s="69"/>
      <c r="E70" s="70"/>
      <c r="F70" s="69"/>
      <c r="G70" s="69"/>
      <c r="H70" s="69"/>
      <c r="I70" s="69"/>
      <c r="J70" s="69"/>
      <c r="K70" s="68"/>
      <c r="L70" s="68"/>
      <c r="M70" s="68"/>
      <c r="N70" s="69"/>
      <c r="O70" s="68">
        <f t="shared" si="3"/>
        <v>0</v>
      </c>
      <c r="P70" s="68">
        <f t="shared" si="2"/>
        <v>0</v>
      </c>
    </row>
    <row r="71" spans="1:16">
      <c r="A71" s="68"/>
      <c r="B71" s="27"/>
      <c r="C71" s="69"/>
      <c r="D71" s="69"/>
      <c r="E71" s="70"/>
      <c r="F71" s="69"/>
      <c r="G71" s="69"/>
      <c r="H71" s="69"/>
      <c r="I71" s="69"/>
      <c r="J71" s="69"/>
      <c r="K71" s="68"/>
      <c r="L71" s="68"/>
      <c r="M71" s="68"/>
      <c r="N71" s="69"/>
      <c r="O71" s="68">
        <f t="shared" si="3"/>
        <v>0</v>
      </c>
      <c r="P71" s="68">
        <f t="shared" si="2"/>
        <v>0</v>
      </c>
    </row>
  </sheetData>
  <mergeCells count="1">
    <mergeCell ref="A1:P1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H8" sqref="H8"/>
    </sheetView>
  </sheetViews>
  <sheetFormatPr defaultRowHeight="15"/>
  <cols>
    <col min="1" max="1" width="24.140625" customWidth="1"/>
    <col min="2" max="2" width="14.7109375" customWidth="1"/>
    <col min="3" max="3" width="11" customWidth="1"/>
    <col min="4" max="4" width="14" customWidth="1"/>
    <col min="5" max="5" width="13.28515625" customWidth="1"/>
  </cols>
  <sheetData>
    <row r="1" spans="1:11" ht="18.75">
      <c r="A1" s="78" t="str">
        <f>'[1]Норма в грм на неск чел'!A1</f>
        <v>Наименование</v>
      </c>
      <c r="B1" s="79" t="s">
        <v>119</v>
      </c>
      <c r="C1" s="78" t="s">
        <v>120</v>
      </c>
      <c r="D1" s="78" t="s">
        <v>121</v>
      </c>
      <c r="E1" s="78" t="s">
        <v>122</v>
      </c>
      <c r="F1" s="1"/>
      <c r="G1" s="1"/>
      <c r="H1" s="1"/>
      <c r="I1" s="1"/>
      <c r="J1" s="1"/>
      <c r="K1" s="1"/>
    </row>
    <row r="2" spans="1:11" ht="18.75">
      <c r="A2" s="27" t="s">
        <v>41</v>
      </c>
      <c r="B2" s="27"/>
      <c r="C2" s="78">
        <v>414</v>
      </c>
      <c r="D2" s="80">
        <f>E2/J2</f>
        <v>0</v>
      </c>
      <c r="E2" s="81">
        <f t="shared" ref="E2:E54" si="0">B2*C2</f>
        <v>0</v>
      </c>
      <c r="F2" s="1"/>
      <c r="G2" s="1"/>
      <c r="H2" s="248" t="s">
        <v>123</v>
      </c>
      <c r="I2" s="248"/>
      <c r="J2" s="27">
        <v>26</v>
      </c>
      <c r="K2" s="1"/>
    </row>
    <row r="3" spans="1:11" ht="18.75">
      <c r="A3" s="27" t="s">
        <v>42</v>
      </c>
      <c r="B3" s="27"/>
      <c r="C3" s="78">
        <v>310</v>
      </c>
      <c r="D3" s="80">
        <f>E3/J2</f>
        <v>0</v>
      </c>
      <c r="E3" s="81">
        <f t="shared" si="0"/>
        <v>0</v>
      </c>
      <c r="F3" s="1"/>
      <c r="G3" s="1"/>
      <c r="H3" s="1"/>
      <c r="I3" s="1"/>
      <c r="J3" s="1"/>
      <c r="K3" s="1"/>
    </row>
    <row r="4" spans="1:11" ht="18.75">
      <c r="A4" s="27" t="s">
        <v>43</v>
      </c>
      <c r="B4" s="27"/>
      <c r="C4" s="78"/>
      <c r="D4" s="80">
        <f>E4/J2</f>
        <v>0</v>
      </c>
      <c r="E4" s="81">
        <f t="shared" si="0"/>
        <v>0</v>
      </c>
      <c r="F4" s="1"/>
      <c r="G4" s="1"/>
      <c r="H4" s="1"/>
      <c r="I4" s="1"/>
      <c r="J4" s="1"/>
      <c r="K4" s="1"/>
    </row>
    <row r="5" spans="1:11" ht="18.75">
      <c r="A5" s="27"/>
      <c r="B5" s="27"/>
      <c r="C5" s="78"/>
      <c r="D5" s="80">
        <f>E5/J2</f>
        <v>0</v>
      </c>
      <c r="E5" s="81">
        <f t="shared" si="0"/>
        <v>0</v>
      </c>
      <c r="F5" s="1"/>
      <c r="G5" s="1"/>
      <c r="H5" s="1"/>
      <c r="I5" s="1"/>
      <c r="J5" s="1"/>
      <c r="K5" s="1"/>
    </row>
    <row r="6" spans="1:11" ht="18.75">
      <c r="A6" s="27" t="s">
        <v>128</v>
      </c>
      <c r="B6" s="27"/>
      <c r="C6" s="78"/>
      <c r="D6" s="80">
        <f>E6/J2</f>
        <v>0</v>
      </c>
      <c r="E6" s="81">
        <f t="shared" si="0"/>
        <v>0</v>
      </c>
      <c r="F6" s="1"/>
      <c r="G6" s="1"/>
      <c r="H6" s="1"/>
      <c r="I6" s="1"/>
      <c r="J6" s="1"/>
      <c r="K6" s="1"/>
    </row>
    <row r="7" spans="1:11" ht="18.75">
      <c r="A7" s="27" t="s">
        <v>100</v>
      </c>
      <c r="B7" s="27"/>
      <c r="C7" s="78">
        <v>383</v>
      </c>
      <c r="D7" s="80">
        <f>E7/J2</f>
        <v>0</v>
      </c>
      <c r="E7" s="81">
        <f t="shared" si="0"/>
        <v>0</v>
      </c>
      <c r="F7" s="1"/>
      <c r="G7" s="1"/>
      <c r="H7" s="1"/>
      <c r="I7" s="1"/>
      <c r="J7" s="1"/>
      <c r="K7" s="1"/>
    </row>
    <row r="8" spans="1:11" ht="18.75">
      <c r="A8" s="27"/>
      <c r="B8" s="27"/>
      <c r="C8" s="78"/>
      <c r="D8" s="80">
        <f>E8/J2</f>
        <v>0</v>
      </c>
      <c r="E8" s="81">
        <f t="shared" si="0"/>
        <v>0</v>
      </c>
      <c r="F8" s="1"/>
      <c r="G8" s="1"/>
      <c r="H8" s="1"/>
      <c r="I8" s="1"/>
      <c r="J8" s="1"/>
      <c r="K8" s="1"/>
    </row>
    <row r="9" spans="1:11" ht="18.75">
      <c r="A9" s="27"/>
      <c r="B9" s="27"/>
      <c r="C9" s="78"/>
      <c r="D9" s="80">
        <f>E9/J2</f>
        <v>0</v>
      </c>
      <c r="E9" s="81">
        <f t="shared" si="0"/>
        <v>0</v>
      </c>
      <c r="F9" s="1"/>
      <c r="G9" s="1"/>
      <c r="H9" s="1"/>
      <c r="I9" s="1"/>
      <c r="J9" s="1"/>
      <c r="K9" s="1"/>
    </row>
    <row r="10" spans="1:11" ht="18.75">
      <c r="A10" s="72" t="s">
        <v>111</v>
      </c>
      <c r="B10" s="27"/>
      <c r="C10" s="78">
        <v>725</v>
      </c>
      <c r="D10" s="80">
        <f>E10/J2</f>
        <v>0</v>
      </c>
      <c r="E10" s="81">
        <f t="shared" si="0"/>
        <v>0</v>
      </c>
      <c r="F10" s="1"/>
      <c r="G10" s="1"/>
      <c r="H10" s="1"/>
      <c r="I10" s="1"/>
      <c r="J10" s="1"/>
      <c r="K10" s="1"/>
    </row>
    <row r="11" spans="1:11" ht="18.75">
      <c r="A11" s="27"/>
      <c r="B11" s="27"/>
      <c r="C11" s="78"/>
      <c r="D11" s="80">
        <f>E11/J2</f>
        <v>0</v>
      </c>
      <c r="E11" s="81">
        <f t="shared" si="0"/>
        <v>0</v>
      </c>
      <c r="F11" s="1"/>
      <c r="G11" s="1"/>
      <c r="H11" s="1"/>
      <c r="I11" s="1"/>
      <c r="J11" s="1"/>
      <c r="K11" s="1"/>
    </row>
    <row r="12" spans="1:11" ht="18.75">
      <c r="A12" s="27"/>
      <c r="B12" s="27"/>
      <c r="C12" s="78"/>
      <c r="D12" s="80">
        <f>E12/J2</f>
        <v>0</v>
      </c>
      <c r="E12" s="81">
        <f t="shared" si="0"/>
        <v>0</v>
      </c>
      <c r="F12" s="1"/>
      <c r="G12" s="1"/>
      <c r="H12" s="1"/>
      <c r="I12" s="1"/>
      <c r="J12" s="1"/>
      <c r="K12" s="1"/>
    </row>
    <row r="13" spans="1:11" ht="18.75">
      <c r="A13" s="27" t="s">
        <v>101</v>
      </c>
      <c r="B13" s="27"/>
      <c r="C13" s="78">
        <v>130</v>
      </c>
      <c r="D13" s="80">
        <f>E13/J2</f>
        <v>0</v>
      </c>
      <c r="E13" s="81">
        <f t="shared" si="0"/>
        <v>0</v>
      </c>
      <c r="F13" s="1"/>
      <c r="G13" s="1"/>
      <c r="H13" s="1"/>
      <c r="I13" s="1"/>
      <c r="J13" s="1"/>
      <c r="K13" s="1"/>
    </row>
    <row r="14" spans="1:11" ht="18.75">
      <c r="A14" s="27" t="s">
        <v>112</v>
      </c>
      <c r="B14" s="27"/>
      <c r="C14" s="78">
        <v>72</v>
      </c>
      <c r="D14" s="80">
        <f>E14/J2</f>
        <v>0</v>
      </c>
      <c r="E14" s="81">
        <f t="shared" si="0"/>
        <v>0</v>
      </c>
      <c r="F14" s="1"/>
      <c r="G14" s="1"/>
      <c r="H14" s="1"/>
      <c r="I14" s="1"/>
      <c r="J14" s="1"/>
      <c r="K14" s="1"/>
    </row>
    <row r="15" spans="1:11" ht="18.75">
      <c r="A15" s="27" t="s">
        <v>138</v>
      </c>
      <c r="B15" s="27"/>
      <c r="C15" s="78">
        <v>250</v>
      </c>
      <c r="D15" s="80">
        <f>E15/J2</f>
        <v>0</v>
      </c>
      <c r="E15" s="81">
        <f t="shared" si="0"/>
        <v>0</v>
      </c>
      <c r="F15" s="1"/>
      <c r="G15" s="1"/>
      <c r="H15" s="1"/>
      <c r="I15" s="1"/>
      <c r="J15" s="1"/>
      <c r="K15" s="1"/>
    </row>
    <row r="16" spans="1:11" ht="18.75">
      <c r="A16" s="27" t="s">
        <v>130</v>
      </c>
      <c r="B16" s="27"/>
      <c r="C16" s="78">
        <v>230</v>
      </c>
      <c r="D16" s="80">
        <f>E16/J2</f>
        <v>0</v>
      </c>
      <c r="E16" s="81">
        <f t="shared" si="0"/>
        <v>0</v>
      </c>
      <c r="F16" s="1"/>
      <c r="G16" s="1"/>
      <c r="H16" s="1"/>
      <c r="I16" s="1"/>
      <c r="J16" s="1"/>
      <c r="K16" s="1"/>
    </row>
    <row r="17" spans="1:11" ht="18.75">
      <c r="A17" s="27" t="s">
        <v>54</v>
      </c>
      <c r="B17" s="27"/>
      <c r="C17" s="78">
        <v>260</v>
      </c>
      <c r="D17" s="80">
        <f>E17/J2</f>
        <v>0</v>
      </c>
      <c r="E17" s="81">
        <f t="shared" si="0"/>
        <v>0</v>
      </c>
      <c r="F17" s="1"/>
      <c r="G17" s="1"/>
      <c r="H17" s="1"/>
      <c r="I17" s="1"/>
      <c r="J17" s="1"/>
      <c r="K17" s="1"/>
    </row>
    <row r="18" spans="1:11" ht="18.75">
      <c r="A18" s="27" t="s">
        <v>55</v>
      </c>
      <c r="B18" s="27"/>
      <c r="C18" s="78">
        <v>350</v>
      </c>
      <c r="D18" s="80">
        <f>E18/J2</f>
        <v>0</v>
      </c>
      <c r="E18" s="81">
        <f t="shared" si="0"/>
        <v>0</v>
      </c>
      <c r="F18" s="1"/>
      <c r="G18" s="1"/>
      <c r="H18" s="1"/>
      <c r="I18" s="1"/>
      <c r="J18" s="1"/>
      <c r="K18" s="1"/>
    </row>
    <row r="19" spans="1:11" ht="18.75">
      <c r="A19" s="27" t="s">
        <v>56</v>
      </c>
      <c r="B19" s="27"/>
      <c r="C19" s="78"/>
      <c r="D19" s="80">
        <f>E19/J2</f>
        <v>0</v>
      </c>
      <c r="E19" s="81">
        <f t="shared" si="0"/>
        <v>0</v>
      </c>
      <c r="F19" s="1"/>
      <c r="G19" s="1"/>
      <c r="H19" s="1"/>
      <c r="I19" s="1"/>
      <c r="J19" s="1"/>
      <c r="K19" s="1"/>
    </row>
    <row r="20" spans="1:11" ht="18.75">
      <c r="A20" s="27" t="s">
        <v>57</v>
      </c>
      <c r="B20" s="27"/>
      <c r="C20" s="78">
        <v>8</v>
      </c>
      <c r="D20" s="80">
        <f>E20/J2</f>
        <v>0</v>
      </c>
      <c r="E20" s="81">
        <f t="shared" si="0"/>
        <v>0</v>
      </c>
      <c r="F20" s="1"/>
      <c r="G20" s="1"/>
      <c r="H20" s="1"/>
      <c r="I20" s="1"/>
      <c r="J20" s="1"/>
      <c r="K20" s="1"/>
    </row>
    <row r="21" spans="1:11" ht="18.75">
      <c r="A21" s="27" t="s">
        <v>131</v>
      </c>
      <c r="B21" s="27"/>
      <c r="C21" s="78"/>
      <c r="D21" s="80">
        <f>E21/J2</f>
        <v>0</v>
      </c>
      <c r="E21" s="81">
        <f t="shared" si="0"/>
        <v>0</v>
      </c>
      <c r="F21" s="1"/>
      <c r="G21" s="1"/>
      <c r="H21" s="1"/>
      <c r="I21" s="1"/>
      <c r="J21" s="1"/>
      <c r="K21" s="1"/>
    </row>
    <row r="22" spans="1:11" ht="19.5" thickBot="1">
      <c r="A22" s="75" t="s">
        <v>113</v>
      </c>
      <c r="B22" s="30"/>
      <c r="C22" s="78">
        <v>38</v>
      </c>
      <c r="D22" s="80">
        <f>E22/J2</f>
        <v>0</v>
      </c>
      <c r="E22" s="81">
        <f t="shared" si="0"/>
        <v>0</v>
      </c>
      <c r="F22" s="1"/>
      <c r="G22" s="1"/>
      <c r="H22" s="1"/>
      <c r="I22" s="1"/>
      <c r="J22" s="1"/>
      <c r="K22" s="1"/>
    </row>
    <row r="23" spans="1:11" ht="18.75">
      <c r="A23" s="27" t="s">
        <v>59</v>
      </c>
      <c r="B23" s="27"/>
      <c r="C23" s="78">
        <v>58</v>
      </c>
      <c r="D23" s="80">
        <f>E23/J2</f>
        <v>0</v>
      </c>
      <c r="E23" s="81">
        <f t="shared" si="0"/>
        <v>0</v>
      </c>
      <c r="F23" s="1"/>
      <c r="G23" s="1"/>
      <c r="H23" s="1"/>
      <c r="I23" s="1"/>
      <c r="J23" s="1"/>
      <c r="K23" s="1"/>
    </row>
    <row r="24" spans="1:11" ht="18.75">
      <c r="A24" s="27" t="s">
        <v>60</v>
      </c>
      <c r="B24" s="27"/>
      <c r="C24" s="78">
        <v>45</v>
      </c>
      <c r="D24" s="80">
        <f>E24/J2</f>
        <v>0</v>
      </c>
      <c r="E24" s="81">
        <f t="shared" si="0"/>
        <v>0</v>
      </c>
      <c r="F24" s="1"/>
      <c r="G24" s="1"/>
      <c r="H24" s="1"/>
      <c r="I24" s="1"/>
      <c r="J24" s="1"/>
      <c r="K24" s="1"/>
    </row>
    <row r="25" spans="1:11" ht="18.75">
      <c r="A25" s="27" t="s">
        <v>61</v>
      </c>
      <c r="B25" s="27"/>
      <c r="C25" s="78">
        <v>85</v>
      </c>
      <c r="D25" s="80">
        <f>E25/J2</f>
        <v>0</v>
      </c>
      <c r="E25" s="81">
        <f t="shared" si="0"/>
        <v>0</v>
      </c>
      <c r="F25" s="1"/>
      <c r="G25" s="1"/>
      <c r="H25" s="1"/>
      <c r="I25" s="1"/>
      <c r="J25" s="1"/>
      <c r="K25" s="1"/>
    </row>
    <row r="26" spans="1:11" ht="18.75">
      <c r="A26" s="27" t="s">
        <v>142</v>
      </c>
      <c r="B26" s="27"/>
      <c r="C26" s="78"/>
      <c r="D26" s="80">
        <f>E26/J2</f>
        <v>0</v>
      </c>
      <c r="E26" s="81">
        <f t="shared" si="0"/>
        <v>0</v>
      </c>
      <c r="F26" s="1"/>
      <c r="G26" s="1"/>
      <c r="H26" s="1"/>
      <c r="I26" s="1"/>
      <c r="J26" s="1"/>
      <c r="K26" s="1"/>
    </row>
    <row r="27" spans="1:11" ht="18.75">
      <c r="A27" s="27" t="s">
        <v>143</v>
      </c>
      <c r="B27" s="27"/>
      <c r="C27" s="78"/>
      <c r="D27" s="80">
        <f>E27/J2</f>
        <v>0</v>
      </c>
      <c r="E27" s="81">
        <f t="shared" si="0"/>
        <v>0</v>
      </c>
      <c r="F27" s="1"/>
      <c r="G27" s="1"/>
      <c r="H27" s="1"/>
      <c r="I27" s="1"/>
      <c r="J27" s="1"/>
      <c r="K27" s="1"/>
    </row>
    <row r="28" spans="1:11" ht="18.75">
      <c r="A28" s="27" t="s">
        <v>144</v>
      </c>
      <c r="B28" s="27"/>
      <c r="C28" s="78"/>
      <c r="D28" s="80">
        <f>E28/J2</f>
        <v>0</v>
      </c>
      <c r="E28" s="81">
        <f t="shared" si="0"/>
        <v>0</v>
      </c>
      <c r="F28" s="1"/>
      <c r="G28" s="1"/>
      <c r="H28" s="1"/>
      <c r="I28" s="1"/>
      <c r="J28" s="1"/>
      <c r="K28" s="1"/>
    </row>
    <row r="29" spans="1:11" ht="18.75">
      <c r="A29" s="27" t="s">
        <v>115</v>
      </c>
      <c r="B29" s="27"/>
      <c r="C29" s="78">
        <v>65</v>
      </c>
      <c r="D29" s="80">
        <f>E29/J2</f>
        <v>0</v>
      </c>
      <c r="E29" s="81">
        <f t="shared" si="0"/>
        <v>0</v>
      </c>
      <c r="F29" s="1"/>
      <c r="G29" s="1"/>
      <c r="H29" s="1"/>
      <c r="I29" s="1"/>
      <c r="J29" s="1"/>
      <c r="K29" s="1"/>
    </row>
    <row r="30" spans="1:11" ht="18.75">
      <c r="A30" s="27" t="s">
        <v>62</v>
      </c>
      <c r="B30" s="27"/>
      <c r="C30" s="78"/>
      <c r="D30" s="80">
        <f>E30/J2</f>
        <v>0</v>
      </c>
      <c r="E30" s="81">
        <f t="shared" si="0"/>
        <v>0</v>
      </c>
      <c r="F30" s="1"/>
      <c r="G30" s="1"/>
      <c r="H30" s="1"/>
      <c r="I30" s="1"/>
      <c r="J30" s="1"/>
      <c r="K30" s="1"/>
    </row>
    <row r="31" spans="1:11" ht="18.75">
      <c r="A31" s="27" t="s">
        <v>65</v>
      </c>
      <c r="B31" s="27"/>
      <c r="C31" s="78"/>
      <c r="D31" s="80">
        <f>E31/J2</f>
        <v>0</v>
      </c>
      <c r="E31" s="81">
        <f t="shared" si="0"/>
        <v>0</v>
      </c>
      <c r="F31" s="1"/>
      <c r="G31" s="1"/>
      <c r="H31" s="1"/>
      <c r="I31" s="1"/>
      <c r="J31" s="1"/>
      <c r="K31" s="1"/>
    </row>
    <row r="32" spans="1:11" ht="18.75">
      <c r="A32" s="27"/>
      <c r="B32" s="27"/>
      <c r="C32" s="78"/>
      <c r="D32" s="80">
        <f>E32/J2</f>
        <v>0</v>
      </c>
      <c r="E32" s="81">
        <f t="shared" si="0"/>
        <v>0</v>
      </c>
      <c r="F32" s="1"/>
      <c r="G32" s="1"/>
      <c r="H32" s="1"/>
      <c r="I32" s="1"/>
      <c r="J32" s="1"/>
      <c r="K32" s="1"/>
    </row>
    <row r="33" spans="1:11" ht="18.75">
      <c r="A33" s="27" t="s">
        <v>102</v>
      </c>
      <c r="B33" s="27"/>
      <c r="C33" s="78">
        <v>78</v>
      </c>
      <c r="D33" s="80">
        <f>E33/J2</f>
        <v>0</v>
      </c>
      <c r="E33" s="81">
        <f t="shared" si="0"/>
        <v>0</v>
      </c>
      <c r="F33" s="1"/>
      <c r="G33" s="1"/>
      <c r="H33" s="1"/>
      <c r="I33" s="1"/>
      <c r="J33" s="1"/>
      <c r="K33" s="1"/>
    </row>
    <row r="34" spans="1:11" ht="18.75">
      <c r="A34" s="27" t="s">
        <v>129</v>
      </c>
      <c r="B34" s="27"/>
      <c r="C34" s="78">
        <v>220</v>
      </c>
      <c r="D34" s="80">
        <f>E34/J2</f>
        <v>0</v>
      </c>
      <c r="E34" s="81">
        <f t="shared" si="0"/>
        <v>0</v>
      </c>
      <c r="F34" s="1"/>
      <c r="G34" s="1"/>
      <c r="H34" s="1"/>
      <c r="I34" s="1"/>
      <c r="J34" s="1"/>
      <c r="K34" s="1"/>
    </row>
    <row r="35" spans="1:11" ht="18.75">
      <c r="A35" s="27" t="s">
        <v>103</v>
      </c>
      <c r="B35" s="27"/>
      <c r="C35" s="78"/>
      <c r="D35" s="80">
        <f>E35/J2</f>
        <v>0</v>
      </c>
      <c r="E35" s="81">
        <f t="shared" si="0"/>
        <v>0</v>
      </c>
      <c r="F35" s="1"/>
      <c r="G35" s="1"/>
      <c r="H35" s="1"/>
      <c r="I35" s="1"/>
      <c r="J35" s="1"/>
      <c r="K35" s="1"/>
    </row>
    <row r="36" spans="1:11" ht="18.75">
      <c r="A36" s="27" t="s">
        <v>104</v>
      </c>
      <c r="B36" s="27"/>
      <c r="C36" s="78"/>
      <c r="D36" s="80">
        <f>E36/J2</f>
        <v>0</v>
      </c>
      <c r="E36" s="81">
        <f t="shared" si="0"/>
        <v>0</v>
      </c>
      <c r="F36" s="1"/>
      <c r="G36" s="1"/>
      <c r="H36" s="1"/>
      <c r="I36" s="1"/>
      <c r="J36" s="1"/>
      <c r="K36" s="1"/>
    </row>
    <row r="37" spans="1:11" ht="18.75">
      <c r="A37" s="27" t="s">
        <v>105</v>
      </c>
      <c r="B37" s="27"/>
      <c r="C37" s="78"/>
      <c r="D37" s="80">
        <f>E37/J2</f>
        <v>0</v>
      </c>
      <c r="E37" s="81">
        <f t="shared" si="0"/>
        <v>0</v>
      </c>
      <c r="F37" s="1"/>
      <c r="G37" s="1"/>
      <c r="H37" s="1"/>
      <c r="I37" s="1"/>
      <c r="J37" s="1"/>
      <c r="K37" s="1"/>
    </row>
    <row r="38" spans="1:11" ht="18.75">
      <c r="A38" s="27" t="s">
        <v>106</v>
      </c>
      <c r="B38" s="27"/>
      <c r="C38" s="78">
        <v>130</v>
      </c>
      <c r="D38" s="80">
        <f>E38/J2</f>
        <v>0</v>
      </c>
      <c r="E38" s="81">
        <f t="shared" si="0"/>
        <v>0</v>
      </c>
      <c r="F38" s="1"/>
      <c r="G38" s="1"/>
      <c r="H38" s="1"/>
      <c r="I38" s="1"/>
      <c r="J38" s="1"/>
      <c r="K38" s="1"/>
    </row>
    <row r="39" spans="1:11" ht="18.75">
      <c r="A39" s="27" t="s">
        <v>107</v>
      </c>
      <c r="B39" s="27"/>
      <c r="C39" s="78"/>
      <c r="D39" s="80">
        <f>E39/J2</f>
        <v>0</v>
      </c>
      <c r="E39" s="81">
        <f t="shared" si="0"/>
        <v>0</v>
      </c>
      <c r="F39" s="1"/>
      <c r="G39" s="1"/>
      <c r="H39" s="1"/>
      <c r="I39" s="1"/>
      <c r="J39" s="1"/>
      <c r="K39" s="1"/>
    </row>
    <row r="40" spans="1:11" ht="18.75">
      <c r="A40" s="27" t="s">
        <v>116</v>
      </c>
      <c r="B40" s="27"/>
      <c r="C40" s="78">
        <v>55</v>
      </c>
      <c r="D40" s="80">
        <f>E40/J2</f>
        <v>0</v>
      </c>
      <c r="E40" s="81">
        <f t="shared" si="0"/>
        <v>0</v>
      </c>
      <c r="F40" s="1"/>
      <c r="G40" s="1"/>
      <c r="H40" s="1"/>
      <c r="I40" s="1"/>
      <c r="J40" s="1"/>
      <c r="K40" s="1"/>
    </row>
    <row r="41" spans="1:11" ht="18.75">
      <c r="A41" s="27" t="s">
        <v>73</v>
      </c>
      <c r="B41" s="27"/>
      <c r="C41" s="78">
        <v>130</v>
      </c>
      <c r="D41" s="80">
        <f>E41/J2</f>
        <v>0</v>
      </c>
      <c r="E41" s="81">
        <f t="shared" si="0"/>
        <v>0</v>
      </c>
      <c r="F41" s="1"/>
      <c r="G41" s="1"/>
      <c r="H41" s="1"/>
      <c r="I41" s="1"/>
      <c r="J41" s="1"/>
      <c r="K41" s="1"/>
    </row>
    <row r="42" spans="1:11" ht="18.75">
      <c r="A42" s="27" t="s">
        <v>74</v>
      </c>
      <c r="B42" s="27"/>
      <c r="C42" s="78">
        <v>25</v>
      </c>
      <c r="D42" s="80">
        <f>E42/J2</f>
        <v>0</v>
      </c>
      <c r="E42" s="81">
        <f t="shared" si="0"/>
        <v>0</v>
      </c>
      <c r="F42" s="1"/>
      <c r="G42" s="1"/>
      <c r="H42" s="1"/>
      <c r="I42" s="1"/>
      <c r="J42" s="1"/>
      <c r="K42" s="1"/>
    </row>
    <row r="43" spans="1:11" ht="18.75">
      <c r="A43" s="27" t="s">
        <v>108</v>
      </c>
      <c r="B43" s="32"/>
      <c r="C43" s="78">
        <v>40</v>
      </c>
      <c r="D43" s="80">
        <f>E43/J2</f>
        <v>0</v>
      </c>
      <c r="E43" s="81">
        <f t="shared" si="0"/>
        <v>0</v>
      </c>
      <c r="F43" s="1"/>
      <c r="G43" s="1"/>
      <c r="H43" s="1"/>
      <c r="I43" s="1"/>
      <c r="J43" s="1"/>
      <c r="K43" s="1"/>
    </row>
    <row r="44" spans="1:11" ht="18.75">
      <c r="A44" s="27" t="s">
        <v>76</v>
      </c>
      <c r="B44" s="27"/>
      <c r="C44" s="78">
        <v>33</v>
      </c>
      <c r="D44" s="80">
        <f>E44/J2</f>
        <v>0</v>
      </c>
      <c r="E44" s="81">
        <f t="shared" si="0"/>
        <v>0</v>
      </c>
      <c r="F44" s="1"/>
      <c r="G44" s="1"/>
      <c r="H44" s="1"/>
      <c r="I44" s="1"/>
      <c r="J44" s="1"/>
      <c r="K44" s="1"/>
    </row>
    <row r="45" spans="1:11" ht="18.75">
      <c r="A45" s="27" t="s">
        <v>77</v>
      </c>
      <c r="B45" s="27"/>
      <c r="C45" s="78"/>
      <c r="D45" s="80">
        <f>E45/J2</f>
        <v>0</v>
      </c>
      <c r="E45" s="81">
        <f t="shared" si="0"/>
        <v>0</v>
      </c>
      <c r="F45" s="1"/>
      <c r="G45" s="1"/>
      <c r="H45" s="1"/>
      <c r="I45" s="1"/>
      <c r="J45" s="1"/>
      <c r="K45" s="1"/>
    </row>
    <row r="46" spans="1:11" ht="18.75">
      <c r="A46" s="73" t="s">
        <v>78</v>
      </c>
      <c r="B46" s="27"/>
      <c r="C46" s="78"/>
      <c r="D46" s="80">
        <f>E46/J2</f>
        <v>0</v>
      </c>
      <c r="E46" s="81">
        <f t="shared" si="0"/>
        <v>0</v>
      </c>
      <c r="F46" s="1"/>
      <c r="G46" s="1"/>
      <c r="H46" s="1"/>
      <c r="I46" s="1"/>
      <c r="J46" s="1"/>
      <c r="K46" s="1"/>
    </row>
    <row r="47" spans="1:11" ht="18.75">
      <c r="A47" s="27" t="s">
        <v>79</v>
      </c>
      <c r="B47" s="27"/>
      <c r="C47" s="78"/>
      <c r="D47" s="80">
        <f>E47/J2</f>
        <v>0</v>
      </c>
      <c r="E47" s="81">
        <f t="shared" si="0"/>
        <v>0</v>
      </c>
      <c r="F47" s="1"/>
      <c r="G47" s="1"/>
      <c r="H47" s="1"/>
      <c r="I47" s="1"/>
      <c r="J47" s="1"/>
      <c r="K47" s="1"/>
    </row>
    <row r="48" spans="1:11" ht="18.75">
      <c r="A48" s="27" t="s">
        <v>80</v>
      </c>
      <c r="B48" s="27"/>
      <c r="C48" s="78">
        <v>1250</v>
      </c>
      <c r="D48" s="80">
        <f>E48/J2</f>
        <v>0</v>
      </c>
      <c r="E48" s="81">
        <f t="shared" si="0"/>
        <v>0</v>
      </c>
      <c r="F48" s="1"/>
      <c r="G48" s="1"/>
      <c r="H48" s="1"/>
      <c r="I48" s="1"/>
      <c r="J48" s="1"/>
      <c r="K48" s="1"/>
    </row>
    <row r="49" spans="1:11" ht="18.75">
      <c r="A49" s="27" t="s">
        <v>117</v>
      </c>
      <c r="B49" s="27"/>
      <c r="C49" s="78">
        <v>147</v>
      </c>
      <c r="D49" s="80">
        <f>E49/J2</f>
        <v>0</v>
      </c>
      <c r="E49" s="81">
        <f t="shared" si="0"/>
        <v>0</v>
      </c>
      <c r="F49" s="1"/>
      <c r="G49" s="1"/>
      <c r="H49" s="1"/>
      <c r="I49" s="1"/>
      <c r="J49" s="1"/>
      <c r="K49" s="1"/>
    </row>
    <row r="50" spans="1:11" ht="18.75">
      <c r="A50" s="27" t="s">
        <v>109</v>
      </c>
      <c r="B50" s="27"/>
      <c r="C50" s="78">
        <v>97</v>
      </c>
      <c r="D50" s="80">
        <f>E50/J2</f>
        <v>0</v>
      </c>
      <c r="E50" s="81">
        <f t="shared" si="0"/>
        <v>0</v>
      </c>
      <c r="F50" s="1"/>
      <c r="G50" s="1"/>
      <c r="H50" s="1"/>
      <c r="I50" s="1"/>
      <c r="J50" s="1"/>
      <c r="K50" s="1"/>
    </row>
    <row r="51" spans="1:11" ht="18.75">
      <c r="A51" s="27" t="s">
        <v>118</v>
      </c>
      <c r="B51" s="27"/>
      <c r="C51" s="78"/>
      <c r="D51" s="80">
        <f>E51/J2</f>
        <v>0</v>
      </c>
      <c r="E51" s="81">
        <f t="shared" si="0"/>
        <v>0</v>
      </c>
      <c r="F51" s="1"/>
      <c r="G51" s="1"/>
      <c r="H51" s="1"/>
      <c r="I51" s="1"/>
      <c r="J51" s="1"/>
      <c r="K51" s="1"/>
    </row>
    <row r="52" spans="1:11" ht="18.75">
      <c r="A52" s="27" t="s">
        <v>84</v>
      </c>
      <c r="B52" s="27"/>
      <c r="C52" s="78">
        <v>828</v>
      </c>
      <c r="D52" s="80">
        <f>E52/J2</f>
        <v>0</v>
      </c>
      <c r="E52" s="81">
        <f t="shared" si="0"/>
        <v>0</v>
      </c>
      <c r="F52" s="1"/>
      <c r="G52" s="1"/>
      <c r="H52" s="1"/>
      <c r="I52" s="1"/>
      <c r="J52" s="1"/>
      <c r="K52" s="1"/>
    </row>
    <row r="53" spans="1:11" ht="18.75">
      <c r="A53" s="27" t="s">
        <v>85</v>
      </c>
      <c r="B53" s="27"/>
      <c r="C53" s="78">
        <v>18</v>
      </c>
      <c r="D53" s="80">
        <f>E53/J2</f>
        <v>0</v>
      </c>
      <c r="E53" s="81">
        <f t="shared" si="0"/>
        <v>0</v>
      </c>
      <c r="F53" s="1"/>
      <c r="G53" s="1"/>
      <c r="H53" s="1"/>
      <c r="I53" s="1"/>
      <c r="J53" s="1"/>
      <c r="K53" s="1"/>
    </row>
    <row r="54" spans="1:11" ht="19.5" thickBot="1">
      <c r="A54" s="27" t="s">
        <v>110</v>
      </c>
      <c r="B54" s="30"/>
      <c r="C54" s="78">
        <v>300</v>
      </c>
      <c r="D54" s="80">
        <f>E54/J2</f>
        <v>0</v>
      </c>
      <c r="E54" s="81">
        <f t="shared" si="0"/>
        <v>0</v>
      </c>
      <c r="F54" s="1"/>
      <c r="G54" s="1"/>
      <c r="H54" s="1"/>
      <c r="I54" s="1"/>
      <c r="J54" s="1"/>
      <c r="K54" s="1"/>
    </row>
    <row r="55" spans="1:11" ht="18.75">
      <c r="A55" s="27"/>
      <c r="B55" s="74"/>
      <c r="C55" s="27" t="s">
        <v>124</v>
      </c>
      <c r="D55" s="80">
        <f>SUM(D2:D54)</f>
        <v>0</v>
      </c>
      <c r="E55" s="82">
        <f>SUM(E2:E54)</f>
        <v>0</v>
      </c>
      <c r="F55" s="1"/>
      <c r="G55" s="1"/>
      <c r="H55" s="1"/>
      <c r="I55" s="1"/>
      <c r="J55" s="1"/>
      <c r="K55" s="1"/>
    </row>
    <row r="56" spans="1:11">
      <c r="A56" s="1"/>
      <c r="B56" s="74"/>
      <c r="C56" s="1"/>
      <c r="D56" s="1"/>
      <c r="E56" s="1"/>
      <c r="F56" s="1"/>
      <c r="G56" s="1"/>
      <c r="H56" s="1"/>
      <c r="I56" s="1"/>
      <c r="J56" s="1"/>
      <c r="K56" s="1"/>
    </row>
  </sheetData>
  <mergeCells count="1"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F6" sqref="F6:G7"/>
    </sheetView>
  </sheetViews>
  <sheetFormatPr defaultRowHeight="15"/>
  <cols>
    <col min="2" max="2" width="15.85546875" customWidth="1"/>
    <col min="3" max="3" width="20" customWidth="1"/>
  </cols>
  <sheetData>
    <row r="1" spans="1:3">
      <c r="A1" s="84">
        <v>1</v>
      </c>
      <c r="B1" s="40">
        <v>72.56</v>
      </c>
      <c r="C1" s="41">
        <v>1015.84</v>
      </c>
    </row>
    <row r="2" spans="1:3">
      <c r="A2" s="50"/>
      <c r="B2" s="2">
        <f t="shared" ref="B2:B32" si="0">SUM(A2)</f>
        <v>0</v>
      </c>
      <c r="C2" s="11"/>
    </row>
    <row r="3" spans="1:3">
      <c r="A3" s="50"/>
      <c r="B3" s="2">
        <f t="shared" si="0"/>
        <v>0</v>
      </c>
      <c r="C3" s="11"/>
    </row>
    <row r="4" spans="1:3">
      <c r="A4" s="50">
        <v>4</v>
      </c>
      <c r="B4" s="2"/>
      <c r="C4" s="11"/>
    </row>
    <row r="5" spans="1:3">
      <c r="A5" s="50"/>
      <c r="B5" s="2">
        <f t="shared" si="0"/>
        <v>0</v>
      </c>
      <c r="C5" s="11"/>
    </row>
    <row r="6" spans="1:3">
      <c r="A6" s="50"/>
      <c r="B6" s="2">
        <f t="shared" si="0"/>
        <v>0</v>
      </c>
      <c r="C6" s="11"/>
    </row>
    <row r="7" spans="1:3">
      <c r="A7" s="50"/>
      <c r="B7" s="2">
        <f t="shared" si="0"/>
        <v>0</v>
      </c>
      <c r="C7" s="11"/>
    </row>
    <row r="8" spans="1:3">
      <c r="A8" s="50"/>
      <c r="B8" s="2">
        <f t="shared" si="0"/>
        <v>0</v>
      </c>
      <c r="C8" s="11"/>
    </row>
    <row r="9" spans="1:3">
      <c r="A9" s="50"/>
      <c r="B9" s="2">
        <f t="shared" si="0"/>
        <v>0</v>
      </c>
      <c r="C9" s="11"/>
    </row>
    <row r="10" spans="1:3">
      <c r="A10" s="50"/>
      <c r="B10" s="2">
        <f t="shared" si="0"/>
        <v>0</v>
      </c>
      <c r="C10" s="11"/>
    </row>
    <row r="11" spans="1:3">
      <c r="A11" s="50"/>
      <c r="B11" s="2">
        <f t="shared" si="0"/>
        <v>0</v>
      </c>
      <c r="C11" s="11"/>
    </row>
    <row r="12" spans="1:3">
      <c r="A12" s="50"/>
      <c r="B12" s="2">
        <f t="shared" si="0"/>
        <v>0</v>
      </c>
      <c r="C12" s="11"/>
    </row>
    <row r="13" spans="1:3">
      <c r="A13" s="50"/>
      <c r="B13" s="2">
        <f t="shared" si="0"/>
        <v>0</v>
      </c>
      <c r="C13" s="11"/>
    </row>
    <row r="14" spans="1:3">
      <c r="A14" s="50"/>
      <c r="B14" s="2">
        <f t="shared" si="0"/>
        <v>0</v>
      </c>
      <c r="C14" s="11"/>
    </row>
    <row r="15" spans="1:3">
      <c r="A15" s="50"/>
      <c r="B15" s="2">
        <f t="shared" si="0"/>
        <v>0</v>
      </c>
      <c r="C15" s="11"/>
    </row>
    <row r="16" spans="1:3">
      <c r="A16" s="50"/>
      <c r="B16" s="2">
        <f t="shared" si="0"/>
        <v>0</v>
      </c>
      <c r="C16" s="11"/>
    </row>
    <row r="17" spans="1:3">
      <c r="A17" s="50"/>
      <c r="B17" s="2">
        <f t="shared" si="0"/>
        <v>0</v>
      </c>
      <c r="C17" s="11"/>
    </row>
    <row r="18" spans="1:3">
      <c r="A18" s="50"/>
      <c r="B18" s="2">
        <f t="shared" si="0"/>
        <v>0</v>
      </c>
      <c r="C18" s="11"/>
    </row>
    <row r="19" spans="1:3">
      <c r="A19" s="50"/>
      <c r="B19" s="2">
        <f t="shared" si="0"/>
        <v>0</v>
      </c>
      <c r="C19" s="11"/>
    </row>
    <row r="20" spans="1:3">
      <c r="A20" s="50"/>
      <c r="B20" s="2"/>
      <c r="C20" s="11"/>
    </row>
    <row r="21" spans="1:3">
      <c r="A21" s="50"/>
      <c r="B21" s="2">
        <f t="shared" si="0"/>
        <v>0</v>
      </c>
      <c r="C21" s="11"/>
    </row>
    <row r="22" spans="1:3">
      <c r="A22" s="50"/>
      <c r="B22" s="2">
        <f t="shared" si="0"/>
        <v>0</v>
      </c>
      <c r="C22" s="11"/>
    </row>
    <row r="23" spans="1:3">
      <c r="A23" s="50"/>
      <c r="B23" s="2">
        <f t="shared" si="0"/>
        <v>0</v>
      </c>
      <c r="C23" s="11"/>
    </row>
    <row r="24" spans="1:3">
      <c r="A24" s="50"/>
      <c r="B24" s="2">
        <f t="shared" si="0"/>
        <v>0</v>
      </c>
      <c r="C24" s="11"/>
    </row>
    <row r="25" spans="1:3">
      <c r="A25" s="50"/>
      <c r="B25" s="2">
        <f t="shared" si="0"/>
        <v>0</v>
      </c>
      <c r="C25" s="11"/>
    </row>
    <row r="26" spans="1:3">
      <c r="A26" s="50"/>
      <c r="B26" s="2">
        <f t="shared" si="0"/>
        <v>0</v>
      </c>
      <c r="C26" s="11"/>
    </row>
    <row r="27" spans="1:3">
      <c r="A27" s="50"/>
      <c r="B27" s="2">
        <f t="shared" si="0"/>
        <v>0</v>
      </c>
      <c r="C27" s="11"/>
    </row>
    <row r="28" spans="1:3">
      <c r="A28" s="50"/>
      <c r="B28" s="2">
        <f t="shared" si="0"/>
        <v>0</v>
      </c>
      <c r="C28" s="11"/>
    </row>
    <row r="29" spans="1:3">
      <c r="A29" s="50"/>
      <c r="B29" s="2">
        <f t="shared" si="0"/>
        <v>0</v>
      </c>
      <c r="C29" s="11"/>
    </row>
    <row r="30" spans="1:3">
      <c r="A30" s="50"/>
      <c r="B30" s="2">
        <f t="shared" si="0"/>
        <v>0</v>
      </c>
      <c r="C30" s="11"/>
    </row>
    <row r="31" spans="1:3">
      <c r="A31" s="50"/>
      <c r="B31" s="2">
        <f t="shared" si="0"/>
        <v>0</v>
      </c>
      <c r="C31" s="11"/>
    </row>
    <row r="32" spans="1:3" ht="15.75" thickBot="1">
      <c r="A32" s="14"/>
      <c r="B32" s="28">
        <f t="shared" si="0"/>
        <v>0</v>
      </c>
      <c r="C32" s="17"/>
    </row>
    <row r="33" spans="2:3">
      <c r="B33" s="85">
        <f>SUM(B1:B32)</f>
        <v>72.56</v>
      </c>
      <c r="C33">
        <f>SUM(C1:C32)</f>
        <v>1015.84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 менюшка 5-9кл 1л</vt:lpstr>
      <vt:lpstr>менюшка 5-9кл</vt:lpstr>
      <vt:lpstr>приход и расход</vt:lpstr>
      <vt:lpstr>цена </vt:lpstr>
      <vt:lpstr>cумма </vt:lpstr>
      <vt:lpstr>' менюшка 5-9кл 1л'!Область_печати</vt:lpstr>
      <vt:lpstr>'менюшка 5-9кл'!Область_печати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cp:lastPrinted>2021-10-05T16:29:04Z</cp:lastPrinted>
  <dcterms:created xsi:type="dcterms:W3CDTF">2021-10-02T14:01:09Z</dcterms:created>
  <dcterms:modified xsi:type="dcterms:W3CDTF">2010-02-26T16:51:39Z</dcterms:modified>
</cp:coreProperties>
</file>