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5015" windowHeight="7650"/>
  </bookViews>
  <sheets>
    <sheet name=" менюшка 5-9кл 1л" sheetId="1" r:id="rId1"/>
    <sheet name="менюшка 5-9кл" sheetId="2" r:id="rId2"/>
    <sheet name="цена " sheetId="4" r:id="rId3"/>
    <sheet name="cумма " sheetId="6" state="hidden" r:id="rId4"/>
  </sheets>
  <externalReferences>
    <externalReference r:id="rId5"/>
  </externalReferences>
  <definedNames>
    <definedName name="_xlnm.Print_Area" localSheetId="0">' менюшка 5-9кл 1л'!$A$2:$AK$49</definedName>
    <definedName name="_xlnm.Print_Area" localSheetId="1">'менюшка 5-9кл'!$A$1:$AL$45</definedName>
  </definedNames>
  <calcPr calcId="125725"/>
</workbook>
</file>

<file path=xl/calcChain.xml><?xml version="1.0" encoding="utf-8"?>
<calcChain xmlns="http://schemas.openxmlformats.org/spreadsheetml/2006/main">
  <c r="C33" i="6"/>
  <c r="B2"/>
  <c r="B33" s="1"/>
  <c r="B3"/>
  <c r="B5"/>
  <c r="B6"/>
  <c r="B7"/>
  <c r="B8"/>
  <c r="B9"/>
  <c r="B10"/>
  <c r="B11"/>
  <c r="B12"/>
  <c r="B13"/>
  <c r="B14"/>
  <c r="B15"/>
  <c r="B16"/>
  <c r="B17"/>
  <c r="B18"/>
  <c r="B19"/>
  <c r="B21"/>
  <c r="B22"/>
  <c r="B23"/>
  <c r="B24"/>
  <c r="B25"/>
  <c r="B26"/>
  <c r="B27"/>
  <c r="B28"/>
  <c r="B29"/>
  <c r="B30"/>
  <c r="B31"/>
  <c r="B32"/>
  <c r="E54" i="4"/>
  <c r="D54" s="1"/>
  <c r="E53"/>
  <c r="D53" s="1"/>
  <c r="E52"/>
  <c r="D52" s="1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E3"/>
  <c r="D3"/>
  <c r="E2"/>
  <c r="E55" s="1"/>
  <c r="D2"/>
  <c r="A1"/>
  <c r="D55" l="1"/>
  <c r="AL39" i="2" l="1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K49" i="1"/>
  <c r="AK48"/>
  <c r="AK47"/>
  <c r="AK46"/>
  <c r="AK45"/>
  <c r="AK44"/>
  <c r="AK43"/>
  <c r="AK42"/>
  <c r="AK41"/>
  <c r="AK40"/>
  <c r="AK39"/>
  <c r="AK38"/>
  <c r="AK37"/>
  <c r="AK36"/>
  <c r="AK35"/>
  <c r="AK34"/>
  <c r="AK33"/>
  <c r="AK32"/>
  <c r="AK31"/>
  <c r="AK30"/>
  <c r="AK29"/>
</calcChain>
</file>

<file path=xl/sharedStrings.xml><?xml version="1.0" encoding="utf-8"?>
<sst xmlns="http://schemas.openxmlformats.org/spreadsheetml/2006/main" count="309" uniqueCount="186">
  <si>
    <t>утверждаю</t>
  </si>
  <si>
    <t>руководитель учреждения</t>
  </si>
  <si>
    <t>Архипова Т.Ал.</t>
  </si>
  <si>
    <t>(подпись)</t>
  </si>
  <si>
    <t>расшифровка подписи</t>
  </si>
  <si>
    <t>меню требование на выдачу продуктов питания№</t>
  </si>
  <si>
    <t>коды категорий довольствующих</t>
  </si>
  <si>
    <t>плановая стоимость одного дня,руб.</t>
  </si>
  <si>
    <t>численность довольствующих по плановой стоимостиодного дня</t>
  </si>
  <si>
    <t>плановая стоимость на всех довольствующих руб</t>
  </si>
  <si>
    <t>фактическая стоимость руб</t>
  </si>
  <si>
    <t>численность персонала,чел</t>
  </si>
  <si>
    <t>коды</t>
  </si>
  <si>
    <t>(группы)</t>
  </si>
  <si>
    <t>форма по окуд</t>
  </si>
  <si>
    <t>суммарных категорий</t>
  </si>
  <si>
    <t>по плановой стоимости одного дня</t>
  </si>
  <si>
    <t>на</t>
  </si>
  <si>
    <t>дата</t>
  </si>
  <si>
    <t>учреждение</t>
  </si>
  <si>
    <t>по окпо</t>
  </si>
  <si>
    <t>мкоусош  п.Подрезчиха</t>
  </si>
  <si>
    <t>структурное подразделение</t>
  </si>
  <si>
    <t>материально ответственное лицо</t>
  </si>
  <si>
    <t>Кочурова Л.Ал.</t>
  </si>
  <si>
    <t>всего</t>
  </si>
  <si>
    <t>продукты питания</t>
  </si>
  <si>
    <t>единица измерения</t>
  </si>
  <si>
    <t>количество продуктов питания,подлежащих закладке.</t>
  </si>
  <si>
    <t>расход продуктов питания</t>
  </si>
  <si>
    <t>наименование</t>
  </si>
  <si>
    <t>код</t>
  </si>
  <si>
    <t>завтрак</t>
  </si>
  <si>
    <t>обед</t>
  </si>
  <si>
    <t>полдник</t>
  </si>
  <si>
    <t>ужин</t>
  </si>
  <si>
    <t>для обслуживающего персонала</t>
  </si>
  <si>
    <t>на довольствующих</t>
  </si>
  <si>
    <t>на персонал</t>
  </si>
  <si>
    <t>количество порций</t>
  </si>
  <si>
    <t>выход-вес порций</t>
  </si>
  <si>
    <t>свинина</t>
  </si>
  <si>
    <t>птица</t>
  </si>
  <si>
    <t>печень</t>
  </si>
  <si>
    <t>колбаса вареная</t>
  </si>
  <si>
    <t>свежая рыба</t>
  </si>
  <si>
    <t>сельди</t>
  </si>
  <si>
    <t>рыбные консервы</t>
  </si>
  <si>
    <t>масло сливочн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</si>
  <si>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</si>
  <si>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</si>
  <si>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</si>
  <si>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</si>
  <si>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</si>
  <si>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сметана</t>
  </si>
  <si>
    <t>творог</t>
  </si>
  <si>
    <t>сыр</t>
  </si>
  <si>
    <t>яйцо</t>
  </si>
  <si>
    <t>мука пшеничная</t>
  </si>
  <si>
    <t>крупа гречневая</t>
  </si>
  <si>
    <t>крупа манная</t>
  </si>
  <si>
    <t>рис</t>
  </si>
  <si>
    <t>пшено</t>
  </si>
  <si>
    <t>макаронные изделия</t>
  </si>
  <si>
    <t>горох</t>
  </si>
  <si>
    <t>сахарный песок</t>
  </si>
  <si>
    <t>повидло разное</t>
  </si>
  <si>
    <t>конфеты разные</t>
  </si>
  <si>
    <t>печенье разное</t>
  </si>
  <si>
    <t>компот сухофрукты</t>
  </si>
  <si>
    <t>кисель сухой</t>
  </si>
  <si>
    <t>соки</t>
  </si>
  <si>
    <t>яблоки</t>
  </si>
  <si>
    <t>картофель</t>
  </si>
  <si>
    <t>капуста св и кваш</t>
  </si>
  <si>
    <t>лук</t>
  </si>
  <si>
    <t>морковь</t>
  </si>
  <si>
    <t>огурцы</t>
  </si>
  <si>
    <t>свекла</t>
  </si>
  <si>
    <t>какао</t>
  </si>
  <si>
    <t>батон</t>
  </si>
  <si>
    <t>хлеб рж пшен</t>
  </si>
  <si>
    <t>кофейный напиток</t>
  </si>
  <si>
    <t>чай</t>
  </si>
  <si>
    <t>соль</t>
  </si>
  <si>
    <t>томатная паста</t>
  </si>
  <si>
    <t>Бухгалтер</t>
  </si>
  <si>
    <t>Повар</t>
  </si>
  <si>
    <t>(расшифровка подписи)</t>
  </si>
  <si>
    <t>Ответсвенный исполнитель</t>
  </si>
  <si>
    <t>врач(диетсестра)</t>
  </si>
  <si>
    <t>Кладовщик</t>
  </si>
  <si>
    <t>должность</t>
  </si>
  <si>
    <t>подпись</t>
  </si>
  <si>
    <t>рыба</t>
  </si>
  <si>
    <t>масло растит</t>
  </si>
  <si>
    <t>сахарн песок</t>
  </si>
  <si>
    <t>повидло</t>
  </si>
  <si>
    <t>конфеты</t>
  </si>
  <si>
    <t>печенье</t>
  </si>
  <si>
    <t>сухофрукты</t>
  </si>
  <si>
    <t>кисель</t>
  </si>
  <si>
    <t>капуста</t>
  </si>
  <si>
    <t>хлеб ржан</t>
  </si>
  <si>
    <t>томат паста</t>
  </si>
  <si>
    <t>масло сливочное</t>
  </si>
  <si>
    <t>молоко</t>
  </si>
  <si>
    <t>мука</t>
  </si>
  <si>
    <t>макароны</t>
  </si>
  <si>
    <t>сок</t>
  </si>
  <si>
    <t xml:space="preserve">батон </t>
  </si>
  <si>
    <t>кофейн нап</t>
  </si>
  <si>
    <t>Вес в грм</t>
  </si>
  <si>
    <t>Цена за кг</t>
  </si>
  <si>
    <t>Итог на 1 чел</t>
  </si>
  <si>
    <t>Итог на неск. Чел</t>
  </si>
  <si>
    <t>Кол-во чел:</t>
  </si>
  <si>
    <t>Сумма общ</t>
  </si>
  <si>
    <t>говядина тушен</t>
  </si>
  <si>
    <t>завхоз                      Кочурова Л.А</t>
  </si>
  <si>
    <t>Кочурова Л.А</t>
  </si>
  <si>
    <t>Сычева О.М</t>
  </si>
  <si>
    <t>говядина туш</t>
  </si>
  <si>
    <t>лимон</t>
  </si>
  <si>
    <t>изюм</t>
  </si>
  <si>
    <t>сдоба 50гр</t>
  </si>
  <si>
    <t>молоко сгущеннное</t>
  </si>
  <si>
    <t>кг</t>
  </si>
  <si>
    <t>л</t>
  </si>
  <si>
    <t>шт</t>
  </si>
  <si>
    <t>мандарин</t>
  </si>
  <si>
    <t>груша</t>
  </si>
  <si>
    <t>помидор</t>
  </si>
  <si>
    <t>чеснок</t>
  </si>
  <si>
    <t>2025г</t>
  </si>
  <si>
    <t>февраля</t>
  </si>
  <si>
    <t>макароны отв.</t>
  </si>
  <si>
    <t>соус осн.</t>
  </si>
  <si>
    <t>чай с сахар</t>
  </si>
  <si>
    <t>2,5/0,05</t>
  </si>
  <si>
    <t>0,75/0,02</t>
  </si>
  <si>
    <t>4/0,08</t>
  </si>
  <si>
    <t>0,5/0,01</t>
  </si>
  <si>
    <t>0,02/0,001</t>
  </si>
  <si>
    <t>1,5/0,04</t>
  </si>
  <si>
    <t>1,5/0,02</t>
  </si>
  <si>
    <t>5/0,04</t>
  </si>
  <si>
    <t>2,5/0,02</t>
  </si>
  <si>
    <t>51/1,4</t>
  </si>
  <si>
    <t>51/0,4</t>
  </si>
  <si>
    <t>7/0,3</t>
  </si>
  <si>
    <t>0,75/0,01</t>
  </si>
  <si>
    <t>7/0,1</t>
  </si>
  <si>
    <t>4/0,1</t>
  </si>
  <si>
    <t>4/0,02</t>
  </si>
  <si>
    <t>50/0,75</t>
  </si>
  <si>
    <t>50/0,25</t>
  </si>
  <si>
    <t>1/0,02</t>
  </si>
  <si>
    <t>0,5/0,005</t>
  </si>
  <si>
    <t>сдоба обыкновенная</t>
  </si>
  <si>
    <t>1/0,04</t>
  </si>
  <si>
    <t>4/0,15</t>
  </si>
  <si>
    <t>6/0,12</t>
  </si>
  <si>
    <t>1/0,004</t>
  </si>
  <si>
    <t>26+1пр</t>
  </si>
  <si>
    <t>грудки кур.по строг.</t>
  </si>
  <si>
    <t>131/2,7</t>
  </si>
  <si>
    <t>8,8/0,25</t>
  </si>
  <si>
    <t>0,6/0,01</t>
  </si>
  <si>
    <t>86/1,5</t>
  </si>
  <si>
    <t>30/0,6</t>
  </si>
  <si>
    <t>10/0,2</t>
  </si>
  <si>
    <t>1/0,03</t>
  </si>
  <si>
    <t>7/0,32</t>
  </si>
  <si>
    <t>131/0,8</t>
  </si>
  <si>
    <t>3,8/0,11</t>
  </si>
  <si>
    <t>3,8/0,03</t>
  </si>
  <si>
    <t>4,2/0,12</t>
  </si>
  <si>
    <t>5/0,14</t>
  </si>
  <si>
    <t>4,2/0,04</t>
  </si>
  <si>
    <t>16,3/0,4</t>
  </si>
  <si>
    <t>16,3/0,15</t>
  </si>
  <si>
    <t>8,8/0,1</t>
  </si>
  <si>
    <t>44,2/1,1</t>
  </si>
  <si>
    <t>44,2/0,4</t>
  </si>
  <si>
    <t>0,6/0,005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</si>
</sst>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#,##0.00&quot;р.&quot;"/>
  </numFmts>
  <fonts count="10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2" fillId="0" borderId="2" xfId="0" applyFont="1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12" xfId="0" applyBorder="1"/>
    <xf numFmtId="0" fontId="0" fillId="0" borderId="14" xfId="0" applyBorder="1"/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20" xfId="0" applyBorder="1" applyAlignment="1"/>
    <xf numFmtId="0" fontId="0" fillId="0" borderId="2" xfId="0" applyBorder="1" applyAlignment="1"/>
    <xf numFmtId="0" fontId="0" fillId="0" borderId="6" xfId="0" applyBorder="1" applyAlignment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1" xfId="0" applyBorder="1"/>
    <xf numFmtId="0" fontId="0" fillId="0" borderId="28" xfId="0" applyBorder="1"/>
    <xf numFmtId="0" fontId="0" fillId="0" borderId="41" xfId="0" applyBorder="1"/>
    <xf numFmtId="0" fontId="0" fillId="0" borderId="42" xfId="0" applyBorder="1"/>
    <xf numFmtId="0" fontId="0" fillId="0" borderId="37" xfId="0" applyBorder="1"/>
    <xf numFmtId="0" fontId="0" fillId="0" borderId="40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4" xfId="0" applyBorder="1"/>
    <xf numFmtId="0" fontId="0" fillId="0" borderId="16" xfId="0" applyBorder="1"/>
    <xf numFmtId="0" fontId="0" fillId="0" borderId="19" xfId="0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0" fillId="0" borderId="0" xfId="0" applyBorder="1" applyAlignment="1">
      <alignment horizontal="left" vertical="top" indent="1"/>
    </xf>
    <xf numFmtId="0" fontId="4" fillId="0" borderId="0" xfId="0" applyFont="1" applyBorder="1"/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0" fontId="3" fillId="0" borderId="22" xfId="0" applyFont="1" applyBorder="1"/>
    <xf numFmtId="0" fontId="3" fillId="0" borderId="0" xfId="0" applyFont="1" applyBorder="1"/>
    <xf numFmtId="0" fontId="0" fillId="0" borderId="22" xfId="0" applyBorder="1"/>
    <xf numFmtId="0" fontId="0" fillId="0" borderId="22" xfId="0" quotePrefix="1" applyBorder="1" applyAlignment="1">
      <alignment horizontal="center"/>
    </xf>
    <xf numFmtId="0" fontId="5" fillId="0" borderId="0" xfId="0" applyFont="1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6" fillId="0" borderId="0" xfId="0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0" xfId="0" applyFont="1" applyBorder="1"/>
    <xf numFmtId="0" fontId="0" fillId="0" borderId="37" xfId="0" applyBorder="1" applyAlignment="1">
      <alignment horizontal="center"/>
    </xf>
    <xf numFmtId="0" fontId="0" fillId="0" borderId="60" xfId="0" applyBorder="1"/>
    <xf numFmtId="0" fontId="0" fillId="0" borderId="52" xfId="0" applyBorder="1"/>
    <xf numFmtId="0" fontId="0" fillId="0" borderId="61" xfId="0" applyBorder="1"/>
    <xf numFmtId="0" fontId="0" fillId="0" borderId="62" xfId="0" applyBorder="1"/>
    <xf numFmtId="165" fontId="0" fillId="0" borderId="1" xfId="0" applyNumberFormat="1" applyBorder="1"/>
    <xf numFmtId="1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  <xf numFmtId="0" fontId="4" fillId="0" borderId="1" xfId="0" applyFont="1" applyBorder="1"/>
    <xf numFmtId="0" fontId="4" fillId="0" borderId="1" xfId="0" applyFont="1" applyFill="1" applyBorder="1"/>
    <xf numFmtId="166" fontId="4" fillId="0" borderId="1" xfId="0" applyNumberFormat="1" applyFont="1" applyBorder="1"/>
    <xf numFmtId="2" fontId="4" fillId="0" borderId="1" xfId="0" applyNumberFormat="1" applyFont="1" applyBorder="1"/>
    <xf numFmtId="2" fontId="4" fillId="0" borderId="1" xfId="0" applyNumberFormat="1" applyFont="1" applyFill="1" applyBorder="1"/>
    <xf numFmtId="0" fontId="8" fillId="0" borderId="0" xfId="0" applyFont="1" applyBorder="1"/>
    <xf numFmtId="0" fontId="0" fillId="0" borderId="15" xfId="0" applyBorder="1"/>
    <xf numFmtId="0" fontId="0" fillId="0" borderId="0" xfId="0" applyFill="1" applyBorder="1"/>
    <xf numFmtId="0" fontId="9" fillId="0" borderId="49" xfId="0" applyFont="1" applyBorder="1"/>
    <xf numFmtId="0" fontId="9" fillId="0" borderId="4" xfId="0" applyFont="1" applyBorder="1" applyAlignment="1">
      <alignment horizontal="center"/>
    </xf>
    <xf numFmtId="0" fontId="9" fillId="0" borderId="6" xfId="0" applyFont="1" applyBorder="1"/>
    <xf numFmtId="0" fontId="9" fillId="0" borderId="9" xfId="0" applyFont="1" applyBorder="1"/>
    <xf numFmtId="0" fontId="9" fillId="0" borderId="55" xfId="0" applyFont="1" applyBorder="1"/>
    <xf numFmtId="0" fontId="0" fillId="0" borderId="4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9" fillId="0" borderId="0" xfId="0" applyFont="1"/>
    <xf numFmtId="0" fontId="8" fillId="0" borderId="0" xfId="0" applyFont="1"/>
    <xf numFmtId="0" fontId="9" fillId="0" borderId="8" xfId="0" applyFont="1" applyBorder="1"/>
    <xf numFmtId="0" fontId="9" fillId="0" borderId="7" xfId="0" applyFont="1" applyBorder="1"/>
    <xf numFmtId="0" fontId="9" fillId="0" borderId="1" xfId="0" applyFont="1" applyBorder="1"/>
    <xf numFmtId="164" fontId="0" fillId="0" borderId="0" xfId="0" applyNumberFormat="1"/>
    <xf numFmtId="164" fontId="9" fillId="0" borderId="0" xfId="0" applyNumberFormat="1" applyFont="1"/>
    <xf numFmtId="0" fontId="0" fillId="0" borderId="2" xfId="0" applyBorder="1" applyAlignment="1">
      <alignment horizontal="center"/>
    </xf>
    <xf numFmtId="0" fontId="9" fillId="0" borderId="60" xfId="0" applyFont="1" applyBorder="1"/>
    <xf numFmtId="0" fontId="0" fillId="0" borderId="63" xfId="0" applyBorder="1"/>
    <xf numFmtId="0" fontId="9" fillId="0" borderId="63" xfId="0" applyFont="1" applyBorder="1"/>
    <xf numFmtId="0" fontId="0" fillId="0" borderId="9" xfId="0" applyBorder="1"/>
    <xf numFmtId="0" fontId="0" fillId="0" borderId="65" xfId="0" applyBorder="1" applyAlignment="1">
      <alignment horizontal="center" vertical="center"/>
    </xf>
    <xf numFmtId="0" fontId="0" fillId="3" borderId="1" xfId="0" applyFill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7" fillId="0" borderId="1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14" fontId="0" fillId="0" borderId="35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 applyAlignment="1"/>
    <xf numFmtId="0" fontId="0" fillId="0" borderId="22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wrapText="1"/>
    </xf>
    <xf numFmtId="0" fontId="8" fillId="0" borderId="45" xfId="0" applyFont="1" applyBorder="1" applyAlignment="1">
      <alignment wrapText="1"/>
    </xf>
    <xf numFmtId="0" fontId="0" fillId="0" borderId="44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9" fillId="0" borderId="35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8" fillId="0" borderId="64" xfId="0" applyFont="1" applyBorder="1" applyAlignment="1">
      <alignment vertical="center" wrapText="1"/>
    </xf>
    <xf numFmtId="0" fontId="8" fillId="0" borderId="53" xfId="0" applyFont="1" applyBorder="1" applyAlignment="1">
      <alignment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37" xfId="0" applyFont="1" applyBorder="1" applyAlignment="1">
      <alignment horizontal="center" vertical="center" wrapText="1"/>
    </xf>
    <xf numFmtId="0" fontId="8" fillId="0" borderId="39" xfId="0" applyFont="1" applyBorder="1" applyAlignment="1">
      <alignment vertical="center" wrapText="1"/>
    </xf>
    <xf numFmtId="0" fontId="0" fillId="0" borderId="16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35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111/Desktop/1-4&#1082;&#1083;&#1072;&#1089;&#10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орма в грм на неск чел"/>
      <sheetName val="На 1-неск. чел руб"/>
      <sheetName val="Итог израсх руб"/>
      <sheetName val="Отчет за 10 дн"/>
    </sheetNames>
    <sheetDataSet>
      <sheetData sheetId="0">
        <row r="1">
          <cell r="A1" t="str">
            <v>Наименование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9"/>
  <sheetViews>
    <sheetView tabSelected="1" topLeftCell="F20" zoomScale="80" zoomScaleNormal="80" workbookViewId="0">
      <selection activeCell="X36" sqref="X36"/>
    </sheetView>
  </sheetViews>
  <sheetFormatPr defaultRowHeight="15"/>
  <cols>
    <col min="4" max="4" width="6.5703125" customWidth="1"/>
    <col min="5" max="5" width="6.42578125" customWidth="1"/>
    <col min="6" max="6" width="5.5703125" customWidth="1"/>
    <col min="7" max="10" width="4.7109375" customWidth="1"/>
    <col min="11" max="11" width="3.28515625" customWidth="1"/>
    <col min="12" max="12" width="3.5703125" customWidth="1"/>
    <col min="13" max="13" width="4" customWidth="1"/>
    <col min="14" max="14" width="8.7109375" customWidth="1"/>
    <col min="15" max="16" width="6.7109375" customWidth="1"/>
    <col min="17" max="17" width="5.140625" customWidth="1"/>
    <col min="18" max="19" width="6.7109375" customWidth="1"/>
    <col min="20" max="20" width="7" customWidth="1"/>
    <col min="21" max="21" width="4.7109375" customWidth="1"/>
    <col min="22" max="22" width="5.5703125" customWidth="1"/>
    <col min="23" max="23" width="4.7109375" customWidth="1"/>
    <col min="24" max="24" width="4.140625" customWidth="1"/>
    <col min="25" max="25" width="4.28515625" customWidth="1"/>
    <col min="26" max="28" width="4.7109375" customWidth="1"/>
    <col min="29" max="29" width="4.85546875" customWidth="1"/>
    <col min="30" max="30" width="7.85546875" customWidth="1"/>
    <col min="31" max="34" width="6.7109375" customWidth="1"/>
    <col min="35" max="35" width="6" customWidth="1"/>
    <col min="36" max="36" width="5.85546875" customWidth="1"/>
    <col min="37" max="37" width="7.28515625" hidden="1" customWidth="1"/>
    <col min="38" max="38" width="9.140625" hidden="1" customWidth="1"/>
  </cols>
  <sheetData>
    <row r="1" spans="1:37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>
      <c r="A2" s="97" t="s">
        <v>0</v>
      </c>
      <c r="B2" s="98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/>
      <c r="AK2" s="1"/>
    </row>
    <row r="3" spans="1:37" ht="18.75">
      <c r="A3" s="99" t="s">
        <v>1</v>
      </c>
      <c r="B3" s="100"/>
      <c r="C3" s="38"/>
      <c r="D3" s="4"/>
      <c r="E3" s="39"/>
      <c r="F3" s="101" t="s">
        <v>2</v>
      </c>
      <c r="G3" s="101"/>
      <c r="H3" s="101"/>
      <c r="I3" s="39"/>
      <c r="J3" s="2"/>
      <c r="K3" s="40"/>
      <c r="L3" s="2"/>
      <c r="M3" s="2"/>
      <c r="N3" s="2"/>
      <c r="O3" s="2"/>
      <c r="P3" s="2"/>
      <c r="Q3" s="2"/>
      <c r="R3" s="2"/>
      <c r="S3" s="41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10"/>
      <c r="AK3" s="1"/>
    </row>
    <row r="4" spans="1:37" ht="15.75">
      <c r="A4" s="99"/>
      <c r="B4" s="100"/>
      <c r="C4" s="38"/>
      <c r="D4" s="3" t="s">
        <v>3</v>
      </c>
      <c r="E4" s="42"/>
      <c r="F4" s="102" t="s">
        <v>4</v>
      </c>
      <c r="G4" s="102"/>
      <c r="H4" s="102"/>
      <c r="I4" s="43"/>
      <c r="J4" s="2"/>
      <c r="K4" s="2"/>
      <c r="L4" s="2"/>
      <c r="M4" s="72"/>
      <c r="N4" s="2"/>
      <c r="O4" s="2"/>
      <c r="P4" s="2"/>
      <c r="Q4" s="2"/>
      <c r="R4" s="2"/>
      <c r="S4" s="2"/>
      <c r="T4" s="2"/>
      <c r="U4" s="5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10"/>
      <c r="AK4" s="1"/>
    </row>
    <row r="5" spans="1:37" ht="15" customHeight="1">
      <c r="A5" s="44"/>
      <c r="B5" s="45"/>
      <c r="C5" s="45"/>
      <c r="D5" s="45"/>
      <c r="E5" s="45"/>
      <c r="F5" s="45"/>
      <c r="G5" s="45"/>
      <c r="H5" s="45"/>
      <c r="I5" s="4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10"/>
      <c r="AK5" s="1"/>
    </row>
    <row r="6" spans="1:37" ht="15" customHeight="1">
      <c r="A6" s="46"/>
      <c r="B6" s="2"/>
      <c r="C6" s="2"/>
      <c r="D6" s="2"/>
      <c r="E6" s="2"/>
      <c r="F6" s="2"/>
      <c r="G6" s="2"/>
      <c r="H6" s="2"/>
      <c r="I6" s="2"/>
      <c r="J6" s="2"/>
      <c r="K6" s="54"/>
      <c r="L6" s="2"/>
      <c r="M6" s="2"/>
      <c r="N6" s="2"/>
      <c r="O6" s="57"/>
      <c r="P6" s="2"/>
      <c r="Q6" s="2"/>
      <c r="R6" s="2"/>
      <c r="S6" s="2"/>
      <c r="T6" s="116" t="s">
        <v>5</v>
      </c>
      <c r="U6" s="116"/>
      <c r="V6" s="116"/>
      <c r="W6" s="116"/>
      <c r="X6" s="116"/>
      <c r="Y6" s="116"/>
      <c r="Z6" s="116"/>
      <c r="AA6" s="116"/>
      <c r="AB6" s="116"/>
      <c r="AC6" s="116"/>
      <c r="AD6" s="2"/>
      <c r="AE6" s="2"/>
      <c r="AF6" s="2"/>
      <c r="AG6" s="2"/>
      <c r="AH6" s="2"/>
      <c r="AI6" s="2"/>
      <c r="AJ6" s="10"/>
      <c r="AK6" s="1"/>
    </row>
    <row r="7" spans="1:37" ht="16.5" customHeight="1" thickBot="1">
      <c r="A7" s="47"/>
      <c r="B7" s="55">
        <v>26</v>
      </c>
      <c r="C7" s="2"/>
      <c r="D7" s="90" t="s">
        <v>135</v>
      </c>
      <c r="E7" s="90"/>
      <c r="F7" s="90"/>
      <c r="G7" s="2" t="s">
        <v>134</v>
      </c>
      <c r="H7" s="54"/>
      <c r="I7" s="2"/>
      <c r="J7" s="2"/>
      <c r="K7" s="2"/>
      <c r="L7" s="2"/>
      <c r="M7" s="2"/>
      <c r="N7" s="2"/>
      <c r="O7" s="2"/>
      <c r="P7" s="2"/>
      <c r="Q7" s="27"/>
      <c r="R7" s="2"/>
      <c r="S7" s="2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03">
        <v>35</v>
      </c>
      <c r="AE7" s="103"/>
      <c r="AF7" s="2"/>
      <c r="AG7" s="2"/>
      <c r="AH7" s="2"/>
      <c r="AI7" s="2"/>
      <c r="AJ7" s="10"/>
      <c r="AK7" s="1"/>
    </row>
    <row r="8" spans="1:37" ht="15.75" thickBot="1">
      <c r="A8" s="4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7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10"/>
      <c r="AK8" s="1"/>
    </row>
    <row r="9" spans="1:37" ht="19.5" thickBot="1">
      <c r="A9" s="17" t="s">
        <v>6</v>
      </c>
      <c r="B9" s="18"/>
      <c r="C9" s="18"/>
      <c r="D9" s="19"/>
      <c r="E9" s="104" t="s">
        <v>7</v>
      </c>
      <c r="F9" s="105"/>
      <c r="G9" s="106"/>
      <c r="H9" s="104" t="s">
        <v>8</v>
      </c>
      <c r="I9" s="105"/>
      <c r="J9" s="106"/>
      <c r="K9" s="104" t="s">
        <v>9</v>
      </c>
      <c r="L9" s="105"/>
      <c r="M9" s="106"/>
      <c r="N9" s="104" t="s">
        <v>10</v>
      </c>
      <c r="O9" s="105"/>
      <c r="P9" s="104" t="s">
        <v>11</v>
      </c>
      <c r="Q9" s="113"/>
      <c r="R9" s="2"/>
      <c r="S9" s="53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22" t="s">
        <v>12</v>
      </c>
      <c r="AG9" s="123"/>
      <c r="AH9" s="123"/>
      <c r="AI9" s="123"/>
      <c r="AJ9" s="124"/>
      <c r="AK9" s="1"/>
    </row>
    <row r="10" spans="1:37" ht="15.75" thickBot="1">
      <c r="A10" s="20"/>
      <c r="B10" s="21" t="s">
        <v>13</v>
      </c>
      <c r="C10" s="21"/>
      <c r="D10" s="22"/>
      <c r="E10" s="107"/>
      <c r="F10" s="108"/>
      <c r="G10" s="109"/>
      <c r="H10" s="107"/>
      <c r="I10" s="108"/>
      <c r="J10" s="109"/>
      <c r="K10" s="107"/>
      <c r="L10" s="108"/>
      <c r="M10" s="109"/>
      <c r="N10" s="107"/>
      <c r="O10" s="108"/>
      <c r="P10" s="107"/>
      <c r="Q10" s="114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25" t="s">
        <v>14</v>
      </c>
      <c r="AE10" s="126"/>
      <c r="AF10" s="127">
        <v>504202</v>
      </c>
      <c r="AG10" s="128"/>
      <c r="AH10" s="128"/>
      <c r="AI10" s="128"/>
      <c r="AJ10" s="129"/>
      <c r="AK10" s="1"/>
    </row>
    <row r="11" spans="1:37" ht="24" thickBot="1">
      <c r="A11" s="130" t="s">
        <v>15</v>
      </c>
      <c r="B11" s="131"/>
      <c r="C11" s="136" t="s">
        <v>16</v>
      </c>
      <c r="D11" s="137"/>
      <c r="E11" s="107"/>
      <c r="F11" s="108"/>
      <c r="G11" s="109"/>
      <c r="H11" s="107"/>
      <c r="I11" s="108"/>
      <c r="J11" s="109"/>
      <c r="K11" s="107"/>
      <c r="L11" s="108"/>
      <c r="M11" s="109"/>
      <c r="N11" s="107"/>
      <c r="O11" s="108"/>
      <c r="P11" s="107"/>
      <c r="Q11" s="114"/>
      <c r="R11" s="2"/>
      <c r="S11" s="2"/>
      <c r="T11" s="2"/>
      <c r="U11" s="2"/>
      <c r="V11" s="48" t="s">
        <v>17</v>
      </c>
      <c r="W11" s="103">
        <v>26</v>
      </c>
      <c r="X11" s="103"/>
      <c r="Y11" s="146" t="s">
        <v>135</v>
      </c>
      <c r="Z11" s="146"/>
      <c r="AA11" s="146"/>
      <c r="AB11" s="146"/>
      <c r="AC11" s="2" t="s">
        <v>134</v>
      </c>
      <c r="AD11" s="117" t="s">
        <v>18</v>
      </c>
      <c r="AE11" s="118"/>
      <c r="AF11" s="142">
        <v>45714</v>
      </c>
      <c r="AG11" s="128"/>
      <c r="AH11" s="128"/>
      <c r="AI11" s="128"/>
      <c r="AJ11" s="129"/>
      <c r="AK11" s="1"/>
    </row>
    <row r="12" spans="1:37">
      <c r="A12" s="132"/>
      <c r="B12" s="133"/>
      <c r="C12" s="138"/>
      <c r="D12" s="139"/>
      <c r="E12" s="107"/>
      <c r="F12" s="108"/>
      <c r="G12" s="109"/>
      <c r="H12" s="107"/>
      <c r="I12" s="108"/>
      <c r="J12" s="109"/>
      <c r="K12" s="107"/>
      <c r="L12" s="108"/>
      <c r="M12" s="109"/>
      <c r="N12" s="107"/>
      <c r="O12" s="108"/>
      <c r="P12" s="107"/>
      <c r="Q12" s="114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97">
        <v>10953280</v>
      </c>
      <c r="AG12" s="98"/>
      <c r="AH12" s="98"/>
      <c r="AI12" s="98"/>
      <c r="AJ12" s="143"/>
      <c r="AK12" s="1"/>
    </row>
    <row r="13" spans="1:37" ht="16.5" thickBot="1">
      <c r="A13" s="134"/>
      <c r="B13" s="135"/>
      <c r="C13" s="140"/>
      <c r="D13" s="141"/>
      <c r="E13" s="110"/>
      <c r="F13" s="111"/>
      <c r="G13" s="112"/>
      <c r="H13" s="110"/>
      <c r="I13" s="111"/>
      <c r="J13" s="112"/>
      <c r="K13" s="110"/>
      <c r="L13" s="111"/>
      <c r="M13" s="112"/>
      <c r="N13" s="110"/>
      <c r="O13" s="111"/>
      <c r="P13" s="110"/>
      <c r="Q13" s="115"/>
      <c r="R13" s="2"/>
      <c r="S13" s="116" t="s">
        <v>19</v>
      </c>
      <c r="T13" s="116"/>
      <c r="U13" s="116"/>
      <c r="V13" s="53"/>
      <c r="W13" s="53"/>
      <c r="X13" s="53"/>
      <c r="Y13" s="53"/>
      <c r="Z13" s="53"/>
      <c r="AA13" s="2"/>
      <c r="AB13" s="2"/>
      <c r="AC13" s="2"/>
      <c r="AD13" s="117" t="s">
        <v>20</v>
      </c>
      <c r="AE13" s="118"/>
      <c r="AF13" s="144"/>
      <c r="AG13" s="103"/>
      <c r="AH13" s="103"/>
      <c r="AI13" s="103"/>
      <c r="AJ13" s="145"/>
      <c r="AK13" s="1"/>
    </row>
    <row r="14" spans="1:37" ht="16.5" thickBot="1">
      <c r="A14" s="150">
        <v>1</v>
      </c>
      <c r="B14" s="151"/>
      <c r="C14" s="119">
        <v>2</v>
      </c>
      <c r="D14" s="151"/>
      <c r="E14" s="119">
        <v>3</v>
      </c>
      <c r="F14" s="152"/>
      <c r="G14" s="151"/>
      <c r="H14" s="119">
        <v>4</v>
      </c>
      <c r="I14" s="152"/>
      <c r="J14" s="151"/>
      <c r="K14" s="119">
        <v>5</v>
      </c>
      <c r="L14" s="152"/>
      <c r="M14" s="151"/>
      <c r="N14" s="119">
        <v>6</v>
      </c>
      <c r="O14" s="152"/>
      <c r="P14" s="119">
        <v>7</v>
      </c>
      <c r="Q14" s="120"/>
      <c r="R14" s="2"/>
      <c r="S14" s="116"/>
      <c r="T14" s="116"/>
      <c r="U14" s="116"/>
      <c r="V14" s="121" t="s">
        <v>21</v>
      </c>
      <c r="W14" s="121"/>
      <c r="X14" s="121"/>
      <c r="Y14" s="121"/>
      <c r="Z14" s="121"/>
      <c r="AA14" s="2"/>
      <c r="AB14" s="2"/>
      <c r="AC14" s="2"/>
      <c r="AD14" s="2"/>
      <c r="AE14" s="2"/>
      <c r="AF14" s="97"/>
      <c r="AG14" s="98"/>
      <c r="AH14" s="98"/>
      <c r="AI14" s="98"/>
      <c r="AJ14" s="143"/>
      <c r="AK14" s="1"/>
    </row>
    <row r="15" spans="1:37">
      <c r="A15" s="11"/>
      <c r="B15" s="7"/>
      <c r="C15" s="6"/>
      <c r="D15" s="7"/>
      <c r="E15" s="2"/>
      <c r="F15" s="2"/>
      <c r="G15" s="5"/>
      <c r="H15" s="2"/>
      <c r="I15" s="2"/>
      <c r="J15" s="5"/>
      <c r="K15" s="2"/>
      <c r="L15" s="2"/>
      <c r="M15" s="5"/>
      <c r="N15" s="2"/>
      <c r="O15" s="2"/>
      <c r="P15" s="9"/>
      <c r="Q15" s="10"/>
      <c r="R15" s="2"/>
      <c r="S15" s="148" t="s">
        <v>22</v>
      </c>
      <c r="T15" s="148"/>
      <c r="U15" s="148"/>
      <c r="V15" s="148"/>
      <c r="W15" s="117"/>
      <c r="X15" s="117"/>
      <c r="Y15" s="117"/>
      <c r="Z15" s="117"/>
      <c r="AA15" s="117"/>
      <c r="AB15" s="117"/>
      <c r="AC15" s="117"/>
      <c r="AD15" s="2"/>
      <c r="AE15" s="2"/>
      <c r="AF15" s="147"/>
      <c r="AG15" s="117"/>
      <c r="AH15" s="117"/>
      <c r="AI15" s="117"/>
      <c r="AJ15" s="118"/>
      <c r="AK15" s="1"/>
    </row>
    <row r="16" spans="1:37" ht="15.75" thickBot="1">
      <c r="A16" s="11"/>
      <c r="B16" s="7"/>
      <c r="C16" s="6"/>
      <c r="D16" s="7"/>
      <c r="E16" s="8"/>
      <c r="F16" s="6"/>
      <c r="G16" s="7"/>
      <c r="H16" s="6"/>
      <c r="I16" s="6"/>
      <c r="J16" s="7"/>
      <c r="K16" s="6"/>
      <c r="L16" s="6"/>
      <c r="M16" s="7"/>
      <c r="N16" s="6"/>
      <c r="O16" s="6"/>
      <c r="P16" s="8"/>
      <c r="Q16" s="12"/>
      <c r="R16" s="2"/>
      <c r="S16" s="148"/>
      <c r="T16" s="148"/>
      <c r="U16" s="148"/>
      <c r="V16" s="148"/>
      <c r="W16" s="103"/>
      <c r="X16" s="103"/>
      <c r="Y16" s="103"/>
      <c r="Z16" s="103"/>
      <c r="AA16" s="103"/>
      <c r="AB16" s="103"/>
      <c r="AC16" s="103"/>
      <c r="AD16" s="2"/>
      <c r="AE16" s="2"/>
      <c r="AF16" s="144"/>
      <c r="AG16" s="103"/>
      <c r="AH16" s="103"/>
      <c r="AI16" s="103"/>
      <c r="AJ16" s="145"/>
      <c r="AK16" s="1"/>
    </row>
    <row r="17" spans="1:38">
      <c r="A17" s="11"/>
      <c r="B17" s="7"/>
      <c r="C17" s="6"/>
      <c r="D17" s="7"/>
      <c r="E17" s="8"/>
      <c r="F17" s="6"/>
      <c r="G17" s="7"/>
      <c r="H17" s="6"/>
      <c r="I17" s="6"/>
      <c r="J17" s="7"/>
      <c r="K17" s="6"/>
      <c r="L17" s="6"/>
      <c r="M17" s="7"/>
      <c r="N17" s="6"/>
      <c r="O17" s="6"/>
      <c r="P17" s="8"/>
      <c r="Q17" s="12"/>
      <c r="R17" s="2"/>
      <c r="S17" s="148" t="s">
        <v>23</v>
      </c>
      <c r="T17" s="148"/>
      <c r="U17" s="148"/>
      <c r="V17" s="148"/>
      <c r="W17" s="149" t="s">
        <v>24</v>
      </c>
      <c r="X17" s="149"/>
      <c r="Y17" s="149"/>
      <c r="Z17" s="149"/>
      <c r="AA17" s="149"/>
      <c r="AB17" s="149"/>
      <c r="AC17" s="149"/>
      <c r="AD17" s="2"/>
      <c r="AE17" s="2"/>
      <c r="AF17" s="97"/>
      <c r="AG17" s="98"/>
      <c r="AH17" s="98"/>
      <c r="AI17" s="98"/>
      <c r="AJ17" s="143"/>
      <c r="AK17" s="1"/>
    </row>
    <row r="18" spans="1:38" ht="15.75" thickBot="1">
      <c r="A18" s="13"/>
      <c r="B18" s="14"/>
      <c r="C18" s="27"/>
      <c r="D18" s="14"/>
      <c r="E18" s="15"/>
      <c r="F18" s="27"/>
      <c r="G18" s="14"/>
      <c r="H18" s="27"/>
      <c r="I18" s="27"/>
      <c r="J18" s="14"/>
      <c r="K18" s="27"/>
      <c r="L18" s="27"/>
      <c r="M18" s="14"/>
      <c r="N18" s="27"/>
      <c r="O18" s="27"/>
      <c r="P18" s="15"/>
      <c r="Q18" s="16"/>
      <c r="R18" s="2"/>
      <c r="S18" s="148"/>
      <c r="T18" s="148"/>
      <c r="U18" s="148"/>
      <c r="V18" s="148"/>
      <c r="W18" s="121"/>
      <c r="X18" s="121"/>
      <c r="Y18" s="121"/>
      <c r="Z18" s="121"/>
      <c r="AA18" s="121"/>
      <c r="AB18" s="121"/>
      <c r="AC18" s="121"/>
      <c r="AD18" s="2"/>
      <c r="AE18" s="2"/>
      <c r="AF18" s="147"/>
      <c r="AG18" s="117"/>
      <c r="AH18" s="117"/>
      <c r="AI18" s="117"/>
      <c r="AJ18" s="118"/>
      <c r="AK18" s="1"/>
    </row>
    <row r="19" spans="1:38" ht="15.75" thickBot="1">
      <c r="A19" s="46"/>
      <c r="B19" s="2"/>
      <c r="C19" s="2"/>
      <c r="D19" s="2"/>
      <c r="E19" s="2"/>
      <c r="F19" s="2"/>
      <c r="G19" s="2"/>
      <c r="H19" s="98" t="s">
        <v>25</v>
      </c>
      <c r="I19" s="98"/>
      <c r="J19" s="153"/>
      <c r="K19" s="23"/>
      <c r="L19" s="24" t="s">
        <v>164</v>
      </c>
      <c r="M19" s="25"/>
      <c r="N19" s="24"/>
      <c r="O19" s="24"/>
      <c r="P19" s="23">
        <v>8</v>
      </c>
      <c r="Q19" s="25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44"/>
      <c r="AG19" s="103"/>
      <c r="AH19" s="103"/>
      <c r="AI19" s="103"/>
      <c r="AJ19" s="145"/>
      <c r="AK19" s="1"/>
    </row>
    <row r="20" spans="1:38" ht="13.5" customHeight="1" thickBot="1">
      <c r="A20" s="4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10"/>
      <c r="AK20" s="1"/>
    </row>
    <row r="21" spans="1:38" ht="19.5" thickBot="1">
      <c r="A21" s="122" t="s">
        <v>26</v>
      </c>
      <c r="B21" s="123"/>
      <c r="C21" s="123"/>
      <c r="D21" s="124"/>
      <c r="E21" s="154" t="s">
        <v>27</v>
      </c>
      <c r="F21" s="127" t="s">
        <v>28</v>
      </c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9"/>
      <c r="AI21" s="157" t="s">
        <v>29</v>
      </c>
      <c r="AJ21" s="158"/>
      <c r="AK21" s="1"/>
    </row>
    <row r="22" spans="1:38" ht="12.75" customHeight="1">
      <c r="A22" s="163" t="s">
        <v>30</v>
      </c>
      <c r="B22" s="164"/>
      <c r="C22" s="165"/>
      <c r="D22" s="169" t="s">
        <v>31</v>
      </c>
      <c r="E22" s="155"/>
      <c r="F22" s="172" t="s">
        <v>32</v>
      </c>
      <c r="G22" s="173"/>
      <c r="H22" s="173"/>
      <c r="I22" s="173"/>
      <c r="J22" s="173"/>
      <c r="K22" s="173"/>
      <c r="L22" s="173"/>
      <c r="M22" s="174"/>
      <c r="N22" s="178" t="s">
        <v>33</v>
      </c>
      <c r="O22" s="179"/>
      <c r="P22" s="179"/>
      <c r="Q22" s="179"/>
      <c r="R22" s="179"/>
      <c r="S22" s="179"/>
      <c r="T22" s="179"/>
      <c r="U22" s="179"/>
      <c r="V22" s="180"/>
      <c r="W22" s="184" t="s">
        <v>34</v>
      </c>
      <c r="X22" s="185"/>
      <c r="Y22" s="185"/>
      <c r="Z22" s="186"/>
      <c r="AA22" s="184" t="s">
        <v>35</v>
      </c>
      <c r="AB22" s="185"/>
      <c r="AC22" s="185"/>
      <c r="AD22" s="186"/>
      <c r="AE22" s="187" t="s">
        <v>36</v>
      </c>
      <c r="AF22" s="188"/>
      <c r="AG22" s="188"/>
      <c r="AH22" s="189"/>
      <c r="AI22" s="159"/>
      <c r="AJ22" s="160"/>
      <c r="AK22" s="1"/>
    </row>
    <row r="23" spans="1:38" ht="8.25" customHeight="1" thickBot="1">
      <c r="A23" s="163"/>
      <c r="B23" s="164"/>
      <c r="C23" s="165"/>
      <c r="D23" s="170"/>
      <c r="E23" s="155"/>
      <c r="F23" s="175"/>
      <c r="G23" s="176"/>
      <c r="H23" s="176"/>
      <c r="I23" s="176"/>
      <c r="J23" s="176"/>
      <c r="K23" s="176"/>
      <c r="L23" s="176"/>
      <c r="M23" s="177"/>
      <c r="N23" s="181"/>
      <c r="O23" s="182"/>
      <c r="P23" s="182"/>
      <c r="Q23" s="182"/>
      <c r="R23" s="182"/>
      <c r="S23" s="182"/>
      <c r="T23" s="182"/>
      <c r="U23" s="182"/>
      <c r="V23" s="183"/>
      <c r="W23" s="166"/>
      <c r="X23" s="167"/>
      <c r="Y23" s="167"/>
      <c r="Z23" s="168"/>
      <c r="AA23" s="166"/>
      <c r="AB23" s="167"/>
      <c r="AC23" s="167"/>
      <c r="AD23" s="168"/>
      <c r="AE23" s="190"/>
      <c r="AF23" s="191"/>
      <c r="AG23" s="191"/>
      <c r="AH23" s="192"/>
      <c r="AI23" s="161"/>
      <c r="AJ23" s="162"/>
      <c r="AK23" s="1"/>
    </row>
    <row r="24" spans="1:38" ht="29.25" customHeight="1">
      <c r="A24" s="163"/>
      <c r="B24" s="164"/>
      <c r="C24" s="165"/>
      <c r="D24" s="170"/>
      <c r="E24" s="155"/>
      <c r="F24" s="193" t="s">
        <v>159</v>
      </c>
      <c r="G24" s="195" t="s">
        <v>138</v>
      </c>
      <c r="H24" s="195"/>
      <c r="I24" s="195"/>
      <c r="J24" s="197"/>
      <c r="K24" s="197"/>
      <c r="L24" s="197"/>
      <c r="M24" s="199"/>
      <c r="N24" s="193" t="s">
        <v>165</v>
      </c>
      <c r="O24" s="195" t="s">
        <v>136</v>
      </c>
      <c r="P24" s="195" t="s">
        <v>137</v>
      </c>
      <c r="Q24" s="195" t="s">
        <v>138</v>
      </c>
      <c r="R24" s="195" t="s">
        <v>81</v>
      </c>
      <c r="S24" s="212"/>
      <c r="T24" s="212"/>
      <c r="U24" s="212"/>
      <c r="V24" s="208"/>
      <c r="W24" s="210"/>
      <c r="X24" s="212"/>
      <c r="Y24" s="212"/>
      <c r="Z24" s="208"/>
      <c r="AA24" s="210"/>
      <c r="AB24" s="212"/>
      <c r="AC24" s="212"/>
      <c r="AD24" s="193" t="s">
        <v>165</v>
      </c>
      <c r="AE24" s="195" t="s">
        <v>136</v>
      </c>
      <c r="AF24" s="195" t="s">
        <v>137</v>
      </c>
      <c r="AG24" s="195" t="s">
        <v>138</v>
      </c>
      <c r="AH24" s="195" t="s">
        <v>81</v>
      </c>
      <c r="AI24" s="201" t="s">
        <v>37</v>
      </c>
      <c r="AJ24" s="203" t="s">
        <v>38</v>
      </c>
      <c r="AK24" s="1"/>
    </row>
    <row r="25" spans="1:38" ht="15.75" thickBot="1">
      <c r="A25" s="166"/>
      <c r="B25" s="167"/>
      <c r="C25" s="168"/>
      <c r="D25" s="171"/>
      <c r="E25" s="156"/>
      <c r="F25" s="194"/>
      <c r="G25" s="196"/>
      <c r="H25" s="196"/>
      <c r="I25" s="196"/>
      <c r="J25" s="198"/>
      <c r="K25" s="198"/>
      <c r="L25" s="198"/>
      <c r="M25" s="200"/>
      <c r="N25" s="214"/>
      <c r="O25" s="215"/>
      <c r="P25" s="196"/>
      <c r="Q25" s="196"/>
      <c r="R25" s="196"/>
      <c r="S25" s="213"/>
      <c r="T25" s="213"/>
      <c r="U25" s="213"/>
      <c r="V25" s="209"/>
      <c r="W25" s="211"/>
      <c r="X25" s="213"/>
      <c r="Y25" s="213"/>
      <c r="Z25" s="209"/>
      <c r="AA25" s="211"/>
      <c r="AB25" s="213"/>
      <c r="AC25" s="213"/>
      <c r="AD25" s="214"/>
      <c r="AE25" s="215"/>
      <c r="AF25" s="196"/>
      <c r="AG25" s="196"/>
      <c r="AH25" s="196"/>
      <c r="AI25" s="202"/>
      <c r="AJ25" s="204"/>
      <c r="AK25" s="1"/>
    </row>
    <row r="26" spans="1:38" ht="15.75" thickBot="1">
      <c r="A26" s="205">
        <v>1</v>
      </c>
      <c r="B26" s="206"/>
      <c r="C26" s="207"/>
      <c r="D26" s="76">
        <v>2</v>
      </c>
      <c r="E26" s="76">
        <v>3</v>
      </c>
      <c r="F26" s="77">
        <v>4</v>
      </c>
      <c r="G26" s="78">
        <v>5</v>
      </c>
      <c r="H26" s="78">
        <v>6</v>
      </c>
      <c r="I26" s="78">
        <v>7</v>
      </c>
      <c r="J26" s="78">
        <v>8</v>
      </c>
      <c r="K26" s="78">
        <v>9</v>
      </c>
      <c r="L26" s="78">
        <v>10</v>
      </c>
      <c r="M26" s="78">
        <v>11</v>
      </c>
      <c r="N26" s="87">
        <v>12</v>
      </c>
      <c r="O26" s="78">
        <v>13</v>
      </c>
      <c r="P26" s="91">
        <v>14</v>
      </c>
      <c r="Q26" s="91">
        <v>15</v>
      </c>
      <c r="R26" s="91">
        <v>16</v>
      </c>
      <c r="S26" s="78">
        <v>17</v>
      </c>
      <c r="T26" s="78">
        <v>18</v>
      </c>
      <c r="U26" s="78">
        <v>19</v>
      </c>
      <c r="V26" s="78">
        <v>20</v>
      </c>
      <c r="W26" s="78">
        <v>21</v>
      </c>
      <c r="X26" s="78">
        <v>22</v>
      </c>
      <c r="Y26" s="78">
        <v>23</v>
      </c>
      <c r="Z26" s="78">
        <v>24</v>
      </c>
      <c r="AA26" s="78">
        <v>25</v>
      </c>
      <c r="AB26" s="78">
        <v>26</v>
      </c>
      <c r="AC26" s="78">
        <v>28</v>
      </c>
      <c r="AD26" s="87">
        <v>29</v>
      </c>
      <c r="AE26" s="78">
        <v>30</v>
      </c>
      <c r="AF26" s="91">
        <v>31</v>
      </c>
      <c r="AG26" s="91">
        <v>32</v>
      </c>
      <c r="AH26" s="91">
        <v>33</v>
      </c>
      <c r="AI26" s="78">
        <v>34</v>
      </c>
      <c r="AJ26" s="79">
        <v>35</v>
      </c>
      <c r="AK26" s="1"/>
    </row>
    <row r="27" spans="1:38" ht="21" customHeight="1" thickBot="1">
      <c r="A27" s="97" t="s">
        <v>39</v>
      </c>
      <c r="B27" s="98"/>
      <c r="C27" s="143"/>
      <c r="D27" s="30"/>
      <c r="E27" s="30"/>
      <c r="F27" s="81">
        <v>27</v>
      </c>
      <c r="G27" s="82">
        <v>27</v>
      </c>
      <c r="H27" s="80"/>
      <c r="I27" s="80"/>
      <c r="J27" s="80"/>
      <c r="K27" s="80"/>
      <c r="L27" s="80"/>
      <c r="M27" s="31"/>
      <c r="N27" s="26">
        <v>27</v>
      </c>
      <c r="O27" s="24">
        <v>27</v>
      </c>
      <c r="P27" s="26">
        <v>27</v>
      </c>
      <c r="Q27" s="26">
        <v>27</v>
      </c>
      <c r="R27" s="26">
        <v>27</v>
      </c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26">
        <v>8</v>
      </c>
      <c r="AE27" s="24">
        <v>8</v>
      </c>
      <c r="AF27" s="26">
        <v>8</v>
      </c>
      <c r="AG27" s="26">
        <v>8</v>
      </c>
      <c r="AH27" s="26">
        <v>8</v>
      </c>
      <c r="AI27" s="31"/>
      <c r="AJ27" s="49"/>
      <c r="AK27" s="1"/>
    </row>
    <row r="28" spans="1:38" ht="21" customHeight="1" thickBot="1">
      <c r="A28" s="216" t="s">
        <v>40</v>
      </c>
      <c r="B28" s="217"/>
      <c r="C28" s="217"/>
      <c r="D28" s="32"/>
      <c r="E28" s="32"/>
      <c r="F28" s="32">
        <v>150</v>
      </c>
      <c r="G28" s="32">
        <v>200</v>
      </c>
      <c r="H28" s="32"/>
      <c r="I28" s="32"/>
      <c r="J28" s="75"/>
      <c r="K28" s="32"/>
      <c r="L28" s="32"/>
      <c r="M28" s="32"/>
      <c r="N28" s="95">
        <v>100</v>
      </c>
      <c r="O28" s="32">
        <v>150</v>
      </c>
      <c r="P28" s="92">
        <v>50</v>
      </c>
      <c r="Q28" s="92">
        <v>200</v>
      </c>
      <c r="R28" s="93">
        <v>50</v>
      </c>
      <c r="S28" s="32"/>
      <c r="T28" s="32"/>
      <c r="U28" s="32"/>
      <c r="V28" s="32"/>
      <c r="W28" s="32"/>
      <c r="X28" s="32"/>
      <c r="Y28" s="32"/>
      <c r="Z28" s="32"/>
      <c r="AA28" s="32"/>
      <c r="AB28" s="35"/>
      <c r="AC28" s="32"/>
      <c r="AD28" s="95">
        <v>100</v>
      </c>
      <c r="AE28" s="32">
        <v>150</v>
      </c>
      <c r="AF28" s="92">
        <v>50</v>
      </c>
      <c r="AG28" s="92">
        <v>200</v>
      </c>
      <c r="AH28" s="93">
        <v>50</v>
      </c>
      <c r="AI28" s="32"/>
      <c r="AJ28" s="50"/>
      <c r="AK28" s="1"/>
    </row>
    <row r="29" spans="1:38" ht="21" customHeight="1" thickTop="1" thickBot="1">
      <c r="A29" s="144" t="s">
        <v>41</v>
      </c>
      <c r="B29" s="103"/>
      <c r="C29" s="103"/>
      <c r="D29" s="94"/>
      <c r="E29" s="94" t="s">
        <v>127</v>
      </c>
      <c r="F29" s="94"/>
      <c r="G29" s="94"/>
      <c r="H29" s="94"/>
      <c r="I29" s="94"/>
      <c r="J29" s="94"/>
      <c r="K29" s="94"/>
      <c r="L29" s="94"/>
      <c r="M29" s="94"/>
      <c r="N29" s="26"/>
      <c r="O29" s="94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94"/>
      <c r="AF29" s="26"/>
      <c r="AG29" s="26"/>
      <c r="AH29" s="26"/>
      <c r="AI29" s="26"/>
      <c r="AJ29" s="51"/>
      <c r="AK29" s="88">
        <f t="shared" ref="AK29:AK49" si="0">AI29+AJ29</f>
        <v>0</v>
      </c>
    </row>
    <row r="30" spans="1:38" ht="21" customHeight="1" thickBot="1">
      <c r="A30" s="97" t="s">
        <v>42</v>
      </c>
      <c r="B30" s="98"/>
      <c r="C30" s="98"/>
      <c r="D30" s="26"/>
      <c r="E30" s="26" t="s">
        <v>127</v>
      </c>
      <c r="F30" s="26"/>
      <c r="G30" s="26"/>
      <c r="H30" s="26"/>
      <c r="I30" s="26"/>
      <c r="J30" s="26"/>
      <c r="K30" s="26"/>
      <c r="L30" s="26"/>
      <c r="M30" s="26"/>
      <c r="N30" s="26" t="s">
        <v>166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 t="s">
        <v>174</v>
      </c>
      <c r="AE30" s="26"/>
      <c r="AF30" s="26"/>
      <c r="AG30" s="26"/>
      <c r="AH30" s="26"/>
      <c r="AI30" s="26">
        <v>2.7</v>
      </c>
      <c r="AJ30" s="51">
        <v>0.8</v>
      </c>
      <c r="AK30" s="88">
        <f t="shared" si="0"/>
        <v>3.5</v>
      </c>
      <c r="AL30">
        <v>3.5</v>
      </c>
    </row>
    <row r="31" spans="1:38" ht="21" customHeight="1" thickBot="1">
      <c r="A31" s="127" t="s">
        <v>43</v>
      </c>
      <c r="B31" s="128"/>
      <c r="C31" s="128"/>
      <c r="D31" s="26"/>
      <c r="E31" s="26" t="s">
        <v>127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51"/>
      <c r="AK31" s="88">
        <f t="shared" si="0"/>
        <v>0</v>
      </c>
    </row>
    <row r="32" spans="1:38" ht="21" customHeight="1" thickBot="1">
      <c r="A32" s="127" t="s">
        <v>44</v>
      </c>
      <c r="B32" s="128"/>
      <c r="C32" s="128"/>
      <c r="D32" s="26"/>
      <c r="E32" s="26" t="s">
        <v>127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51"/>
      <c r="AK32" s="88">
        <f t="shared" si="0"/>
        <v>0</v>
      </c>
    </row>
    <row r="33" spans="1:38" ht="21" customHeight="1" thickBot="1">
      <c r="A33" s="127" t="s">
        <v>118</v>
      </c>
      <c r="B33" s="128"/>
      <c r="C33" s="128"/>
      <c r="D33" s="26"/>
      <c r="E33" s="26" t="s">
        <v>127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51"/>
      <c r="AK33" s="88">
        <f t="shared" si="0"/>
        <v>0</v>
      </c>
    </row>
    <row r="34" spans="1:38" ht="21" customHeight="1" thickBot="1">
      <c r="A34" s="127" t="s">
        <v>45</v>
      </c>
      <c r="B34" s="128"/>
      <c r="C34" s="128"/>
      <c r="D34" s="26"/>
      <c r="E34" s="26" t="s">
        <v>127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51"/>
      <c r="AK34" s="88">
        <f t="shared" si="0"/>
        <v>0</v>
      </c>
    </row>
    <row r="35" spans="1:38" ht="21" customHeight="1" thickBot="1">
      <c r="A35" s="127" t="s">
        <v>46</v>
      </c>
      <c r="B35" s="128"/>
      <c r="C35" s="128"/>
      <c r="D35" s="26"/>
      <c r="E35" s="26" t="s">
        <v>127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51"/>
      <c r="AK35" s="88">
        <f t="shared" si="0"/>
        <v>0</v>
      </c>
    </row>
    <row r="36" spans="1:38" ht="21" customHeight="1" thickBot="1">
      <c r="A36" s="127" t="s">
        <v>47</v>
      </c>
      <c r="B36" s="128"/>
      <c r="C36" s="128"/>
      <c r="D36" s="26"/>
      <c r="E36" s="26" t="s">
        <v>127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51"/>
      <c r="AK36" s="88">
        <f t="shared" si="0"/>
        <v>0</v>
      </c>
    </row>
    <row r="37" spans="1:38" ht="21" customHeight="1" thickBot="1">
      <c r="A37" s="127" t="s">
        <v>48</v>
      </c>
      <c r="B37" s="128"/>
      <c r="C37" s="128"/>
      <c r="D37" s="26"/>
      <c r="E37" s="26" t="s">
        <v>127</v>
      </c>
      <c r="F37" s="26" t="s">
        <v>161</v>
      </c>
      <c r="G37" s="26"/>
      <c r="H37" s="26"/>
      <c r="I37" s="26"/>
      <c r="J37" s="26"/>
      <c r="K37" s="26"/>
      <c r="L37" s="26"/>
      <c r="M37" s="26"/>
      <c r="N37" s="26" t="s">
        <v>175</v>
      </c>
      <c r="O37" s="26"/>
      <c r="P37" s="26" t="s">
        <v>144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 t="s">
        <v>176</v>
      </c>
      <c r="AE37" s="26"/>
      <c r="AF37" s="26" t="s">
        <v>145</v>
      </c>
      <c r="AG37" s="26"/>
      <c r="AH37" s="26"/>
      <c r="AI37" s="26">
        <v>0.3</v>
      </c>
      <c r="AJ37" s="51">
        <v>0.05</v>
      </c>
      <c r="AK37" s="88">
        <f t="shared" si="0"/>
        <v>0.35</v>
      </c>
      <c r="AL37">
        <v>0.35</v>
      </c>
    </row>
    <row r="38" spans="1:38" ht="21" customHeight="1" thickBot="1">
      <c r="A38" s="127" t="s">
        <v>49</v>
      </c>
      <c r="B38" s="128"/>
      <c r="C38" s="128"/>
      <c r="D38" s="26"/>
      <c r="E38" s="26" t="s">
        <v>127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51"/>
      <c r="AK38" s="88">
        <f t="shared" si="0"/>
        <v>0</v>
      </c>
    </row>
    <row r="39" spans="1:38" ht="21" customHeight="1" thickBot="1">
      <c r="A39" s="127" t="s">
        <v>50</v>
      </c>
      <c r="B39" s="128"/>
      <c r="C39" s="128"/>
      <c r="D39" s="26"/>
      <c r="E39" s="26" t="s">
        <v>127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51"/>
      <c r="AK39" s="88">
        <f t="shared" si="0"/>
        <v>0</v>
      </c>
    </row>
    <row r="40" spans="1:38" ht="21" customHeight="1" thickBot="1">
      <c r="A40" s="127" t="s">
        <v>51</v>
      </c>
      <c r="B40" s="128"/>
      <c r="C40" s="128"/>
      <c r="D40" s="26"/>
      <c r="E40" s="26" t="s">
        <v>127</v>
      </c>
      <c r="F40" s="26" t="s">
        <v>162</v>
      </c>
      <c r="G40" s="26"/>
      <c r="H40" s="26"/>
      <c r="I40" s="26"/>
      <c r="J40" s="26"/>
      <c r="K40" s="26"/>
      <c r="L40" s="26"/>
      <c r="M40" s="26"/>
      <c r="N40" s="26" t="s">
        <v>177</v>
      </c>
      <c r="O40" s="26" t="s">
        <v>178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 t="s">
        <v>179</v>
      </c>
      <c r="AE40" s="26" t="s">
        <v>146</v>
      </c>
      <c r="AF40" s="26"/>
      <c r="AG40" s="26"/>
      <c r="AH40" s="26"/>
      <c r="AI40" s="26">
        <v>0.38</v>
      </c>
      <c r="AJ40" s="51">
        <v>0.08</v>
      </c>
      <c r="AK40" s="88">
        <f t="shared" si="0"/>
        <v>0.46</v>
      </c>
      <c r="AL40">
        <v>0.46</v>
      </c>
    </row>
    <row r="41" spans="1:38" ht="21" customHeight="1" thickBot="1">
      <c r="A41" s="127" t="s">
        <v>52</v>
      </c>
      <c r="B41" s="128"/>
      <c r="C41" s="128"/>
      <c r="D41" s="26"/>
      <c r="E41" s="26" t="s">
        <v>128</v>
      </c>
      <c r="F41" s="26" t="s">
        <v>170</v>
      </c>
      <c r="G41" s="26"/>
      <c r="H41" s="26"/>
      <c r="I41" s="26"/>
      <c r="J41" s="26"/>
      <c r="K41" s="26"/>
      <c r="L41" s="26"/>
      <c r="M41" s="26"/>
      <c r="N41" s="96" t="s">
        <v>180</v>
      </c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96" t="s">
        <v>181</v>
      </c>
      <c r="AE41" s="26"/>
      <c r="AF41" s="26"/>
      <c r="AG41" s="26"/>
      <c r="AH41" s="26"/>
      <c r="AI41" s="26">
        <v>1</v>
      </c>
      <c r="AJ41" s="51">
        <v>0.15</v>
      </c>
      <c r="AK41" s="88">
        <f t="shared" si="0"/>
        <v>1.1499999999999999</v>
      </c>
      <c r="AL41">
        <v>1.1499999999999999</v>
      </c>
    </row>
    <row r="42" spans="1:38" ht="21" customHeight="1" thickBot="1">
      <c r="A42" s="127" t="s">
        <v>53</v>
      </c>
      <c r="B42" s="128"/>
      <c r="C42" s="128"/>
      <c r="D42" s="26"/>
      <c r="E42" s="26" t="s">
        <v>127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51"/>
      <c r="AK42" s="88">
        <f t="shared" si="0"/>
        <v>0</v>
      </c>
    </row>
    <row r="43" spans="1:38" ht="21" customHeight="1" thickBot="1">
      <c r="A43" s="127" t="s">
        <v>124</v>
      </c>
      <c r="B43" s="128"/>
      <c r="C43" s="128"/>
      <c r="D43" s="26"/>
      <c r="E43" s="26" t="s">
        <v>127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51"/>
      <c r="AK43" s="88">
        <f t="shared" si="0"/>
        <v>0</v>
      </c>
    </row>
    <row r="44" spans="1:38" ht="21" customHeight="1" thickBot="1">
      <c r="A44" s="127" t="s">
        <v>54</v>
      </c>
      <c r="B44" s="128"/>
      <c r="C44" s="128"/>
      <c r="D44" s="26"/>
      <c r="E44" s="26" t="s">
        <v>127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51"/>
      <c r="AK44" s="88">
        <f t="shared" si="0"/>
        <v>0</v>
      </c>
    </row>
    <row r="45" spans="1:38" ht="21" customHeight="1" thickBot="1">
      <c r="A45" s="127" t="s">
        <v>55</v>
      </c>
      <c r="B45" s="128"/>
      <c r="C45" s="128"/>
      <c r="D45" s="26"/>
      <c r="E45" s="26" t="s">
        <v>127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51"/>
      <c r="AK45" s="88">
        <f t="shared" si="0"/>
        <v>0</v>
      </c>
    </row>
    <row r="46" spans="1:38" ht="21" customHeight="1" thickBot="1">
      <c r="A46" s="127" t="s">
        <v>56</v>
      </c>
      <c r="B46" s="128"/>
      <c r="C46" s="128"/>
      <c r="D46" s="26"/>
      <c r="E46" s="26" t="s">
        <v>127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51"/>
      <c r="AK46" s="88">
        <f t="shared" si="0"/>
        <v>0</v>
      </c>
    </row>
    <row r="47" spans="1:38" ht="21" customHeight="1" thickBot="1">
      <c r="A47" s="127" t="s">
        <v>57</v>
      </c>
      <c r="B47" s="128"/>
      <c r="C47" s="128"/>
      <c r="D47" s="26"/>
      <c r="E47" s="26" t="s">
        <v>129</v>
      </c>
      <c r="F47" s="26">
        <v>4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>
        <v>4</v>
      </c>
      <c r="AJ47" s="51"/>
      <c r="AK47" s="88">
        <f t="shared" si="0"/>
        <v>4</v>
      </c>
      <c r="AL47">
        <v>4</v>
      </c>
    </row>
    <row r="48" spans="1:38" ht="21" customHeight="1" thickBot="1">
      <c r="A48" s="127" t="s">
        <v>125</v>
      </c>
      <c r="B48" s="128"/>
      <c r="C48" s="128"/>
      <c r="D48" s="26"/>
      <c r="E48" s="26" t="s">
        <v>129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51"/>
      <c r="AK48" s="88">
        <f t="shared" si="0"/>
        <v>0</v>
      </c>
    </row>
    <row r="49" spans="1:38" ht="21" customHeight="1" thickBot="1">
      <c r="A49" s="127" t="s">
        <v>58</v>
      </c>
      <c r="B49" s="128"/>
      <c r="C49" s="128"/>
      <c r="D49" s="26"/>
      <c r="E49" s="26" t="s">
        <v>127</v>
      </c>
      <c r="F49" s="26" t="s">
        <v>169</v>
      </c>
      <c r="G49" s="26"/>
      <c r="H49" s="26"/>
      <c r="I49" s="26"/>
      <c r="J49" s="26"/>
      <c r="K49" s="26"/>
      <c r="L49" s="26"/>
      <c r="M49" s="26"/>
      <c r="N49" s="29" t="s">
        <v>167</v>
      </c>
      <c r="O49" s="29"/>
      <c r="P49" s="29" t="s">
        <v>139</v>
      </c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 t="s">
        <v>182</v>
      </c>
      <c r="AE49" s="29"/>
      <c r="AF49" s="29" t="s">
        <v>147</v>
      </c>
      <c r="AG49" s="29"/>
      <c r="AH49" s="29"/>
      <c r="AI49" s="29">
        <v>1.8</v>
      </c>
      <c r="AJ49" s="52">
        <v>0.12</v>
      </c>
      <c r="AK49" s="88">
        <f t="shared" si="0"/>
        <v>1.92</v>
      </c>
      <c r="AL49">
        <v>1.92</v>
      </c>
    </row>
  </sheetData>
  <mergeCells count="104">
    <mergeCell ref="A45:C45"/>
    <mergeCell ref="A46:C46"/>
    <mergeCell ref="A47:C47"/>
    <mergeCell ref="A48:C48"/>
    <mergeCell ref="A49:C49"/>
    <mergeCell ref="A39:C39"/>
    <mergeCell ref="A40:C40"/>
    <mergeCell ref="A41:C41"/>
    <mergeCell ref="A42:C42"/>
    <mergeCell ref="A43:C43"/>
    <mergeCell ref="A44:C44"/>
    <mergeCell ref="A33:C33"/>
    <mergeCell ref="A34:C34"/>
    <mergeCell ref="A35:C35"/>
    <mergeCell ref="A36:C36"/>
    <mergeCell ref="A37:C37"/>
    <mergeCell ref="A38:C38"/>
    <mergeCell ref="A27:C27"/>
    <mergeCell ref="A28:C28"/>
    <mergeCell ref="A29:C29"/>
    <mergeCell ref="A30:C30"/>
    <mergeCell ref="A31:C31"/>
    <mergeCell ref="A32:C32"/>
    <mergeCell ref="A26:C26"/>
    <mergeCell ref="Z24:Z25"/>
    <mergeCell ref="AA24:AA25"/>
    <mergeCell ref="AB24:AB25"/>
    <mergeCell ref="AC24:AC25"/>
    <mergeCell ref="AD24:AD25"/>
    <mergeCell ref="AE24:AE25"/>
    <mergeCell ref="T24:T25"/>
    <mergeCell ref="U24:U25"/>
    <mergeCell ref="V24:V25"/>
    <mergeCell ref="W24:W25"/>
    <mergeCell ref="X24:X25"/>
    <mergeCell ref="Y24:Y25"/>
    <mergeCell ref="N24:N25"/>
    <mergeCell ref="O24:O25"/>
    <mergeCell ref="P24:P25"/>
    <mergeCell ref="Q24:Q25"/>
    <mergeCell ref="R24:R25"/>
    <mergeCell ref="S24:S25"/>
    <mergeCell ref="A21:D21"/>
    <mergeCell ref="E21:E25"/>
    <mergeCell ref="F21:AH21"/>
    <mergeCell ref="AI21:AJ23"/>
    <mergeCell ref="A22:C25"/>
    <mergeCell ref="D22:D25"/>
    <mergeCell ref="F22:M23"/>
    <mergeCell ref="N22:V23"/>
    <mergeCell ref="W22:Z23"/>
    <mergeCell ref="AA22:AD23"/>
    <mergeCell ref="AE22:AH23"/>
    <mergeCell ref="F24:F25"/>
    <mergeCell ref="G24:G25"/>
    <mergeCell ref="H24:H25"/>
    <mergeCell ref="I24:I25"/>
    <mergeCell ref="J24:J25"/>
    <mergeCell ref="K24:K25"/>
    <mergeCell ref="L24:L25"/>
    <mergeCell ref="M24:M25"/>
    <mergeCell ref="AF24:AF25"/>
    <mergeCell ref="AG24:AG25"/>
    <mergeCell ref="AH24:AH25"/>
    <mergeCell ref="AI24:AI25"/>
    <mergeCell ref="AJ24:AJ25"/>
    <mergeCell ref="AF14:AJ16"/>
    <mergeCell ref="S15:V16"/>
    <mergeCell ref="W15:AC16"/>
    <mergeCell ref="S17:V18"/>
    <mergeCell ref="W17:AC18"/>
    <mergeCell ref="AF17:AJ19"/>
    <mergeCell ref="A14:B14"/>
    <mergeCell ref="C14:D14"/>
    <mergeCell ref="E14:G14"/>
    <mergeCell ref="H14:J14"/>
    <mergeCell ref="K14:M14"/>
    <mergeCell ref="N14:O14"/>
    <mergeCell ref="H19:J19"/>
    <mergeCell ref="AF9:AJ9"/>
    <mergeCell ref="AD10:AE10"/>
    <mergeCell ref="AF10:AJ10"/>
    <mergeCell ref="A11:B13"/>
    <mergeCell ref="C11:D13"/>
    <mergeCell ref="W11:X11"/>
    <mergeCell ref="AD11:AE11"/>
    <mergeCell ref="AF11:AJ11"/>
    <mergeCell ref="AF12:AJ13"/>
    <mergeCell ref="Y11:AB11"/>
    <mergeCell ref="A2:B2"/>
    <mergeCell ref="A3:B4"/>
    <mergeCell ref="F3:H3"/>
    <mergeCell ref="F4:H4"/>
    <mergeCell ref="AD7:AE7"/>
    <mergeCell ref="E9:G13"/>
    <mergeCell ref="H9:J13"/>
    <mergeCell ref="K9:M13"/>
    <mergeCell ref="N9:O13"/>
    <mergeCell ref="P9:Q13"/>
    <mergeCell ref="S13:U14"/>
    <mergeCell ref="AD13:AE13"/>
    <mergeCell ref="P14:Q14"/>
    <mergeCell ref="V14:Z14"/>
    <mergeCell ref="T6:AC7"/>
  </mergeCells>
  <pageMargins left="0.11811023622047245" right="0.11811023622047245" top="0.15748031496062992" bottom="0.15748031496062992" header="0.19685039370078741" footer="0.11811023622047245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45"/>
  <sheetViews>
    <sheetView topLeftCell="G1" zoomScale="82" zoomScaleNormal="82" workbookViewId="0">
      <selection activeCell="S16" sqref="S16"/>
    </sheetView>
  </sheetViews>
  <sheetFormatPr defaultRowHeight="15"/>
  <cols>
    <col min="1" max="1" width="6.7109375" customWidth="1"/>
    <col min="4" max="4" width="6.140625" customWidth="1"/>
    <col min="5" max="5" width="3.5703125" customWidth="1"/>
    <col min="6" max="6" width="7.28515625" customWidth="1"/>
    <col min="7" max="7" width="6.5703125" customWidth="1"/>
    <col min="8" max="8" width="5.28515625" customWidth="1"/>
    <col min="9" max="14" width="3.7109375" customWidth="1"/>
    <col min="15" max="16" width="6.7109375" customWidth="1"/>
    <col min="17" max="17" width="9.140625" customWidth="1"/>
    <col min="18" max="20" width="6.7109375" customWidth="1"/>
    <col min="21" max="29" width="3.7109375" customWidth="1"/>
    <col min="30" max="30" width="6.7109375" customWidth="1"/>
    <col min="31" max="31" width="7.7109375" customWidth="1"/>
    <col min="32" max="32" width="6.7109375" customWidth="1"/>
    <col min="33" max="33" width="10" customWidth="1"/>
    <col min="34" max="35" width="6.7109375" customWidth="1"/>
    <col min="36" max="36" width="8.28515625" customWidth="1"/>
    <col min="37" max="37" width="6.85546875" customWidth="1"/>
    <col min="38" max="39" width="9.140625" hidden="1" customWidth="1"/>
  </cols>
  <sheetData>
    <row r="1" spans="1:39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9" ht="19.5" thickBot="1">
      <c r="A2" s="1"/>
      <c r="B2" s="122" t="s">
        <v>26</v>
      </c>
      <c r="C2" s="123"/>
      <c r="D2" s="123"/>
      <c r="E2" s="124"/>
      <c r="F2" s="154" t="s">
        <v>27</v>
      </c>
      <c r="G2" s="127" t="s">
        <v>28</v>
      </c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9"/>
      <c r="AJ2" s="157" t="s">
        <v>29</v>
      </c>
      <c r="AK2" s="158"/>
      <c r="AL2" s="1"/>
    </row>
    <row r="3" spans="1:39">
      <c r="A3" s="1"/>
      <c r="B3" s="163" t="s">
        <v>30</v>
      </c>
      <c r="C3" s="164"/>
      <c r="D3" s="165"/>
      <c r="E3" s="169" t="s">
        <v>31</v>
      </c>
      <c r="F3" s="155"/>
      <c r="G3" s="172" t="s">
        <v>32</v>
      </c>
      <c r="H3" s="173"/>
      <c r="I3" s="173"/>
      <c r="J3" s="173"/>
      <c r="K3" s="173"/>
      <c r="L3" s="173"/>
      <c r="M3" s="173"/>
      <c r="N3" s="174"/>
      <c r="O3" s="178" t="s">
        <v>33</v>
      </c>
      <c r="P3" s="179"/>
      <c r="Q3" s="179"/>
      <c r="R3" s="179"/>
      <c r="S3" s="179"/>
      <c r="T3" s="179"/>
      <c r="U3" s="179"/>
      <c r="V3" s="179"/>
      <c r="W3" s="180"/>
      <c r="X3" s="184" t="s">
        <v>34</v>
      </c>
      <c r="Y3" s="185"/>
      <c r="Z3" s="185"/>
      <c r="AA3" s="186"/>
      <c r="AB3" s="184" t="s">
        <v>35</v>
      </c>
      <c r="AC3" s="185"/>
      <c r="AD3" s="185"/>
      <c r="AE3" s="186"/>
      <c r="AF3" s="157" t="s">
        <v>36</v>
      </c>
      <c r="AG3" s="223"/>
      <c r="AH3" s="223"/>
      <c r="AI3" s="158"/>
      <c r="AJ3" s="159"/>
      <c r="AK3" s="160"/>
      <c r="AL3" s="1"/>
    </row>
    <row r="4" spans="1:39" ht="4.5" customHeight="1" thickBot="1">
      <c r="A4" s="1"/>
      <c r="B4" s="163"/>
      <c r="C4" s="164"/>
      <c r="D4" s="165"/>
      <c r="E4" s="170"/>
      <c r="F4" s="155"/>
      <c r="G4" s="175"/>
      <c r="H4" s="176"/>
      <c r="I4" s="176"/>
      <c r="J4" s="176"/>
      <c r="K4" s="176"/>
      <c r="L4" s="176"/>
      <c r="M4" s="176"/>
      <c r="N4" s="177"/>
      <c r="O4" s="181"/>
      <c r="P4" s="182"/>
      <c r="Q4" s="182"/>
      <c r="R4" s="182"/>
      <c r="S4" s="182"/>
      <c r="T4" s="182"/>
      <c r="U4" s="182"/>
      <c r="V4" s="182"/>
      <c r="W4" s="183"/>
      <c r="X4" s="166"/>
      <c r="Y4" s="167"/>
      <c r="Z4" s="167"/>
      <c r="AA4" s="168"/>
      <c r="AB4" s="166"/>
      <c r="AC4" s="167"/>
      <c r="AD4" s="167"/>
      <c r="AE4" s="168"/>
      <c r="AF4" s="161"/>
      <c r="AG4" s="224"/>
      <c r="AH4" s="224"/>
      <c r="AI4" s="162"/>
      <c r="AJ4" s="161"/>
      <c r="AK4" s="162"/>
      <c r="AL4" s="1"/>
    </row>
    <row r="5" spans="1:39" ht="34.5" customHeight="1">
      <c r="A5" s="1"/>
      <c r="B5" s="163"/>
      <c r="C5" s="164"/>
      <c r="D5" s="165"/>
      <c r="E5" s="170"/>
      <c r="F5" s="155"/>
      <c r="G5" s="193" t="s">
        <v>159</v>
      </c>
      <c r="H5" s="195" t="s">
        <v>138</v>
      </c>
      <c r="I5" s="195"/>
      <c r="J5" s="195"/>
      <c r="K5" s="212"/>
      <c r="L5" s="212"/>
      <c r="M5" s="212"/>
      <c r="N5" s="208"/>
      <c r="O5" s="221" t="s">
        <v>165</v>
      </c>
      <c r="P5" s="195" t="s">
        <v>136</v>
      </c>
      <c r="Q5" s="195" t="s">
        <v>137</v>
      </c>
      <c r="R5" s="195" t="s">
        <v>138</v>
      </c>
      <c r="S5" s="195" t="s">
        <v>81</v>
      </c>
      <c r="T5" s="212"/>
      <c r="U5" s="212"/>
      <c r="V5" s="212"/>
      <c r="W5" s="208"/>
      <c r="X5" s="210"/>
      <c r="Y5" s="212"/>
      <c r="Z5" s="212"/>
      <c r="AA5" s="208"/>
      <c r="AB5" s="210"/>
      <c r="AC5" s="212"/>
      <c r="AD5" s="212"/>
      <c r="AE5" s="221" t="s">
        <v>165</v>
      </c>
      <c r="AF5" s="195" t="s">
        <v>136</v>
      </c>
      <c r="AG5" s="195" t="s">
        <v>137</v>
      </c>
      <c r="AH5" s="195" t="s">
        <v>138</v>
      </c>
      <c r="AI5" s="195" t="s">
        <v>81</v>
      </c>
      <c r="AJ5" s="201" t="s">
        <v>37</v>
      </c>
      <c r="AK5" s="203" t="s">
        <v>38</v>
      </c>
      <c r="AL5" s="1"/>
    </row>
    <row r="6" spans="1:39" ht="15.75" thickBot="1">
      <c r="A6" s="1"/>
      <c r="B6" s="166"/>
      <c r="C6" s="167"/>
      <c r="D6" s="168"/>
      <c r="E6" s="171"/>
      <c r="F6" s="156"/>
      <c r="G6" s="194"/>
      <c r="H6" s="196"/>
      <c r="I6" s="196"/>
      <c r="J6" s="196"/>
      <c r="K6" s="213"/>
      <c r="L6" s="213"/>
      <c r="M6" s="213"/>
      <c r="N6" s="209"/>
      <c r="O6" s="222"/>
      <c r="P6" s="215"/>
      <c r="Q6" s="196"/>
      <c r="R6" s="196"/>
      <c r="S6" s="196"/>
      <c r="T6" s="213"/>
      <c r="U6" s="213"/>
      <c r="V6" s="213"/>
      <c r="W6" s="209"/>
      <c r="X6" s="211"/>
      <c r="Y6" s="213"/>
      <c r="Z6" s="213"/>
      <c r="AA6" s="209"/>
      <c r="AB6" s="211"/>
      <c r="AC6" s="213"/>
      <c r="AD6" s="213"/>
      <c r="AE6" s="222"/>
      <c r="AF6" s="215"/>
      <c r="AG6" s="196"/>
      <c r="AH6" s="196"/>
      <c r="AI6" s="196"/>
      <c r="AJ6" s="202"/>
      <c r="AK6" s="204"/>
      <c r="AL6" s="1"/>
    </row>
    <row r="7" spans="1:39" ht="17.100000000000001" customHeight="1" thickBot="1">
      <c r="A7" s="1"/>
      <c r="B7" s="97">
        <v>1</v>
      </c>
      <c r="C7" s="98"/>
      <c r="D7" s="143"/>
      <c r="E7" s="58">
        <v>2</v>
      </c>
      <c r="F7" s="58">
        <v>3</v>
      </c>
      <c r="G7" s="5">
        <v>4</v>
      </c>
      <c r="H7" s="59">
        <v>5</v>
      </c>
      <c r="I7" s="59">
        <v>6</v>
      </c>
      <c r="J7" s="59">
        <v>7</v>
      </c>
      <c r="K7" s="59">
        <v>8</v>
      </c>
      <c r="L7" s="59">
        <v>9</v>
      </c>
      <c r="M7" s="59">
        <v>10</v>
      </c>
      <c r="N7" s="59">
        <v>11</v>
      </c>
      <c r="O7" s="5">
        <v>12</v>
      </c>
      <c r="P7" s="78">
        <v>13</v>
      </c>
      <c r="Q7" s="91">
        <v>14</v>
      </c>
      <c r="R7" s="91">
        <v>15</v>
      </c>
      <c r="S7" s="91">
        <v>16</v>
      </c>
      <c r="T7" s="78">
        <v>17</v>
      </c>
      <c r="U7" s="78">
        <v>18</v>
      </c>
      <c r="V7" s="78">
        <v>19</v>
      </c>
      <c r="W7" s="78">
        <v>20</v>
      </c>
      <c r="X7" s="78">
        <v>21</v>
      </c>
      <c r="Y7" s="78">
        <v>22</v>
      </c>
      <c r="Z7" s="78">
        <v>23</v>
      </c>
      <c r="AA7" s="78">
        <v>24</v>
      </c>
      <c r="AB7" s="78">
        <v>25</v>
      </c>
      <c r="AC7" s="78">
        <v>26</v>
      </c>
      <c r="AD7" s="78">
        <v>28</v>
      </c>
      <c r="AE7" s="5">
        <v>29</v>
      </c>
      <c r="AF7" s="78">
        <v>30</v>
      </c>
      <c r="AG7" s="91">
        <v>31</v>
      </c>
      <c r="AH7" s="91">
        <v>32</v>
      </c>
      <c r="AI7" s="91">
        <v>33</v>
      </c>
      <c r="AJ7" s="59">
        <v>34</v>
      </c>
      <c r="AK7" s="60">
        <v>35</v>
      </c>
      <c r="AL7" s="1"/>
    </row>
    <row r="8" spans="1:39" ht="20.100000000000001" customHeight="1" thickBot="1">
      <c r="A8" s="1"/>
      <c r="B8" s="127" t="s">
        <v>59</v>
      </c>
      <c r="C8" s="128"/>
      <c r="D8" s="129"/>
      <c r="E8" s="6"/>
      <c r="F8" s="33" t="s">
        <v>127</v>
      </c>
      <c r="G8" s="7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88">
        <f t="shared" ref="AL8:AL39" si="0">AJ8+AK8</f>
        <v>0</v>
      </c>
    </row>
    <row r="9" spans="1:39" ht="20.100000000000001" customHeight="1" thickBot="1">
      <c r="A9" s="1"/>
      <c r="B9" s="97" t="s">
        <v>60</v>
      </c>
      <c r="C9" s="98"/>
      <c r="D9" s="143"/>
      <c r="E9" s="6"/>
      <c r="F9" s="33" t="s">
        <v>127</v>
      </c>
      <c r="G9" s="7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88">
        <f t="shared" si="0"/>
        <v>0</v>
      </c>
    </row>
    <row r="10" spans="1:39" ht="20.100000000000001" customHeight="1" thickBot="1">
      <c r="A10" s="1"/>
      <c r="B10" s="127" t="s">
        <v>61</v>
      </c>
      <c r="C10" s="128"/>
      <c r="D10" s="129"/>
      <c r="E10" s="6"/>
      <c r="F10" s="33" t="s">
        <v>127</v>
      </c>
      <c r="G10" s="7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88">
        <f t="shared" si="0"/>
        <v>0</v>
      </c>
    </row>
    <row r="11" spans="1:39" ht="20.100000000000001" customHeight="1" thickBot="1">
      <c r="A11" s="1"/>
      <c r="B11" s="127" t="s">
        <v>130</v>
      </c>
      <c r="C11" s="128"/>
      <c r="D11" s="129"/>
      <c r="E11" s="6"/>
      <c r="F11" s="33" t="s">
        <v>127</v>
      </c>
      <c r="G11" s="7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88">
        <f t="shared" si="0"/>
        <v>0</v>
      </c>
    </row>
    <row r="12" spans="1:39" ht="20.100000000000001" customHeight="1" thickBot="1">
      <c r="A12" s="1"/>
      <c r="B12" s="127" t="s">
        <v>131</v>
      </c>
      <c r="C12" s="128"/>
      <c r="D12" s="129"/>
      <c r="E12" s="6"/>
      <c r="F12" s="33" t="s">
        <v>127</v>
      </c>
      <c r="G12" s="7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88">
        <f t="shared" si="0"/>
        <v>0</v>
      </c>
    </row>
    <row r="13" spans="1:39" ht="20.100000000000001" customHeight="1" thickBot="1">
      <c r="A13" s="1"/>
      <c r="B13" s="127" t="s">
        <v>132</v>
      </c>
      <c r="C13" s="128"/>
      <c r="D13" s="129"/>
      <c r="E13" s="6"/>
      <c r="F13" s="33" t="s">
        <v>127</v>
      </c>
      <c r="G13" s="7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88">
        <f t="shared" si="0"/>
        <v>0</v>
      </c>
    </row>
    <row r="14" spans="1:39" ht="20.100000000000001" customHeight="1" thickBot="1">
      <c r="A14" s="1"/>
      <c r="B14" s="127" t="s">
        <v>63</v>
      </c>
      <c r="C14" s="128"/>
      <c r="D14" s="129"/>
      <c r="E14" s="6"/>
      <c r="F14" s="33" t="s">
        <v>127</v>
      </c>
      <c r="H14" s="26"/>
      <c r="I14" s="26"/>
      <c r="J14" s="26"/>
      <c r="K14" s="26"/>
      <c r="L14" s="26"/>
      <c r="M14" s="26"/>
      <c r="N14" s="26"/>
      <c r="O14" s="26"/>
      <c r="P14" s="26" t="s">
        <v>148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 t="s">
        <v>149</v>
      </c>
      <c r="AG14" s="26"/>
      <c r="AH14" s="26"/>
      <c r="AI14" s="26"/>
      <c r="AJ14" s="26">
        <v>1.4</v>
      </c>
      <c r="AK14" s="26">
        <v>0.4</v>
      </c>
      <c r="AL14" s="88">
        <f t="shared" si="0"/>
        <v>1.7999999999999998</v>
      </c>
      <c r="AM14">
        <v>1.8</v>
      </c>
    </row>
    <row r="15" spans="1:39" ht="20.100000000000001" customHeight="1" thickBot="1">
      <c r="A15" s="1"/>
      <c r="B15" s="127" t="s">
        <v>62</v>
      </c>
      <c r="C15" s="128"/>
      <c r="D15" s="129"/>
      <c r="E15" s="6"/>
      <c r="F15" s="33" t="s">
        <v>127</v>
      </c>
      <c r="G15" s="7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88">
        <f t="shared" si="0"/>
        <v>0</v>
      </c>
    </row>
    <row r="16" spans="1:39" ht="20.100000000000001" customHeight="1" thickBot="1">
      <c r="A16" s="1"/>
      <c r="B16" s="127" t="s">
        <v>64</v>
      </c>
      <c r="C16" s="128"/>
      <c r="D16" s="129"/>
      <c r="E16" s="6"/>
      <c r="F16" s="33" t="s">
        <v>127</v>
      </c>
      <c r="G16" s="7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88">
        <f t="shared" si="0"/>
        <v>0</v>
      </c>
    </row>
    <row r="17" spans="1:39" ht="20.100000000000001" customHeight="1" thickBot="1">
      <c r="A17" s="1"/>
      <c r="B17" s="127" t="s">
        <v>133</v>
      </c>
      <c r="C17" s="128"/>
      <c r="D17" s="129"/>
      <c r="E17" s="6"/>
      <c r="F17" s="33" t="s">
        <v>127</v>
      </c>
      <c r="G17" s="7"/>
      <c r="H17" s="26"/>
      <c r="I17" s="26"/>
      <c r="J17" s="26"/>
      <c r="K17" s="7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88">
        <f t="shared" si="0"/>
        <v>0</v>
      </c>
    </row>
    <row r="18" spans="1:39" ht="20.100000000000001" customHeight="1" thickBot="1">
      <c r="A18" s="1"/>
      <c r="B18" s="127" t="s">
        <v>65</v>
      </c>
      <c r="C18" s="128"/>
      <c r="D18" s="129"/>
      <c r="E18" s="6"/>
      <c r="F18" s="33" t="s">
        <v>127</v>
      </c>
      <c r="G18" s="7" t="s">
        <v>171</v>
      </c>
      <c r="H18" s="26" t="s">
        <v>173</v>
      </c>
      <c r="I18" s="26"/>
      <c r="J18" s="26"/>
      <c r="K18" s="26"/>
      <c r="L18" s="26"/>
      <c r="M18" s="26"/>
      <c r="N18" s="26"/>
      <c r="O18" s="26"/>
      <c r="P18" s="26"/>
      <c r="Q18" s="26" t="s">
        <v>140</v>
      </c>
      <c r="R18" s="26" t="s">
        <v>150</v>
      </c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 t="s">
        <v>151</v>
      </c>
      <c r="AH18" s="26" t="s">
        <v>152</v>
      </c>
      <c r="AI18" s="26"/>
      <c r="AJ18" s="26">
        <v>0.84</v>
      </c>
      <c r="AK18" s="26">
        <v>0.11</v>
      </c>
      <c r="AL18" s="88">
        <f t="shared" si="0"/>
        <v>0.95</v>
      </c>
      <c r="AM18">
        <v>0.95</v>
      </c>
    </row>
    <row r="19" spans="1:39" ht="20.100000000000001" customHeight="1" thickBot="1">
      <c r="A19" s="1"/>
      <c r="B19" s="127" t="s">
        <v>123</v>
      </c>
      <c r="C19" s="128"/>
      <c r="D19" s="129"/>
      <c r="E19" s="6"/>
      <c r="F19" s="33" t="s">
        <v>127</v>
      </c>
      <c r="G19" s="7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88">
        <f t="shared" si="0"/>
        <v>0</v>
      </c>
    </row>
    <row r="20" spans="1:39" ht="20.100000000000001" customHeight="1" thickBot="1">
      <c r="A20" s="1"/>
      <c r="B20" s="127" t="s">
        <v>66</v>
      </c>
      <c r="C20" s="128"/>
      <c r="D20" s="129"/>
      <c r="E20" s="6"/>
      <c r="F20" s="33" t="s">
        <v>127</v>
      </c>
      <c r="G20" s="7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88">
        <f t="shared" si="0"/>
        <v>0</v>
      </c>
    </row>
    <row r="21" spans="1:39" ht="20.100000000000001" customHeight="1" thickBot="1">
      <c r="A21" s="1"/>
      <c r="B21" s="127" t="s">
        <v>67</v>
      </c>
      <c r="C21" s="128"/>
      <c r="D21" s="129"/>
      <c r="E21" s="6"/>
      <c r="F21" s="33" t="s">
        <v>127</v>
      </c>
      <c r="G21" s="7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88">
        <f t="shared" si="0"/>
        <v>0</v>
      </c>
    </row>
    <row r="22" spans="1:39" ht="20.100000000000001" customHeight="1" thickBot="1">
      <c r="A22" s="1"/>
      <c r="B22" s="127" t="s">
        <v>68</v>
      </c>
      <c r="C22" s="128"/>
      <c r="D22" s="129"/>
      <c r="E22" s="6"/>
      <c r="F22" s="33" t="s">
        <v>127</v>
      </c>
      <c r="G22" s="7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88">
        <f t="shared" si="0"/>
        <v>0</v>
      </c>
    </row>
    <row r="23" spans="1:39" ht="20.100000000000001" customHeight="1" thickBot="1">
      <c r="A23" s="1"/>
      <c r="B23" s="127" t="s">
        <v>69</v>
      </c>
      <c r="C23" s="128"/>
      <c r="D23" s="129"/>
      <c r="E23" s="6"/>
      <c r="F23" s="33" t="s">
        <v>127</v>
      </c>
      <c r="G23" s="7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88">
        <f t="shared" si="0"/>
        <v>0</v>
      </c>
    </row>
    <row r="24" spans="1:39" ht="20.100000000000001" customHeight="1" thickBot="1">
      <c r="A24" s="1"/>
      <c r="B24" s="127" t="s">
        <v>70</v>
      </c>
      <c r="C24" s="128"/>
      <c r="D24" s="129"/>
      <c r="E24" s="6"/>
      <c r="F24" s="33" t="s">
        <v>127</v>
      </c>
      <c r="G24" s="7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88">
        <f t="shared" si="0"/>
        <v>0</v>
      </c>
    </row>
    <row r="25" spans="1:39" ht="20.100000000000001" customHeight="1" thickBot="1">
      <c r="A25" s="1"/>
      <c r="B25" s="127" t="s">
        <v>71</v>
      </c>
      <c r="C25" s="128"/>
      <c r="D25" s="129"/>
      <c r="E25" s="6"/>
      <c r="F25" s="33" t="s">
        <v>128</v>
      </c>
      <c r="G25" s="7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88">
        <f t="shared" si="0"/>
        <v>0</v>
      </c>
    </row>
    <row r="26" spans="1:39" ht="20.100000000000001" customHeight="1" thickBot="1">
      <c r="A26" s="1"/>
      <c r="B26" s="127" t="s">
        <v>72</v>
      </c>
      <c r="C26" s="128"/>
      <c r="D26" s="129"/>
      <c r="E26" s="6"/>
      <c r="F26" s="33" t="s">
        <v>127</v>
      </c>
      <c r="G26" s="7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88">
        <f t="shared" si="0"/>
        <v>0</v>
      </c>
    </row>
    <row r="27" spans="1:39" ht="20.100000000000001" customHeight="1" thickBot="1">
      <c r="A27" s="1"/>
      <c r="B27" s="127" t="s">
        <v>73</v>
      </c>
      <c r="C27" s="128"/>
      <c r="D27" s="129"/>
      <c r="E27" s="6"/>
      <c r="F27" s="33" t="s">
        <v>127</v>
      </c>
      <c r="G27" s="7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88">
        <f t="shared" si="0"/>
        <v>0</v>
      </c>
    </row>
    <row r="28" spans="1:39" ht="20.100000000000001" customHeight="1" thickBot="1">
      <c r="A28" s="1"/>
      <c r="B28" s="127" t="s">
        <v>74</v>
      </c>
      <c r="C28" s="128"/>
      <c r="D28" s="129"/>
      <c r="E28" s="61"/>
      <c r="F28" s="33" t="s">
        <v>127</v>
      </c>
      <c r="G28" s="62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88">
        <f t="shared" si="0"/>
        <v>0</v>
      </c>
    </row>
    <row r="29" spans="1:39" ht="20.100000000000001" customHeight="1" thickBot="1">
      <c r="A29" s="1"/>
      <c r="B29" s="127" t="s">
        <v>75</v>
      </c>
      <c r="C29" s="128"/>
      <c r="D29" s="128"/>
      <c r="E29" s="8"/>
      <c r="F29" s="33" t="s">
        <v>127</v>
      </c>
      <c r="G29" s="7"/>
      <c r="H29" s="26"/>
      <c r="I29" s="26"/>
      <c r="J29" s="26"/>
      <c r="K29" s="26"/>
      <c r="L29" s="26"/>
      <c r="M29" s="26"/>
      <c r="N29" s="26"/>
      <c r="O29" s="26" t="s">
        <v>183</v>
      </c>
      <c r="P29" s="26"/>
      <c r="Q29" s="26" t="s">
        <v>153</v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 t="s">
        <v>184</v>
      </c>
      <c r="AF29" s="26"/>
      <c r="AG29" s="26" t="s">
        <v>154</v>
      </c>
      <c r="AH29" s="26"/>
      <c r="AI29" s="26"/>
      <c r="AJ29" s="26">
        <v>1.5</v>
      </c>
      <c r="AK29" s="26">
        <v>0.42</v>
      </c>
      <c r="AL29" s="88">
        <f t="shared" si="0"/>
        <v>1.92</v>
      </c>
      <c r="AM29">
        <v>1.92</v>
      </c>
    </row>
    <row r="30" spans="1:39" ht="20.100000000000001" customHeight="1" thickBot="1">
      <c r="A30" s="1"/>
      <c r="B30" s="127" t="s">
        <v>76</v>
      </c>
      <c r="C30" s="128"/>
      <c r="D30" s="129"/>
      <c r="E30" s="6"/>
      <c r="F30" s="33" t="s">
        <v>127</v>
      </c>
      <c r="G30" s="7"/>
      <c r="H30" s="26"/>
      <c r="I30" s="26"/>
      <c r="J30" s="26"/>
      <c r="K30" s="26"/>
      <c r="L30" s="26"/>
      <c r="M30" s="26"/>
      <c r="N30" s="26"/>
      <c r="O30" s="26"/>
      <c r="P30" s="26"/>
      <c r="Q30" s="26" t="s">
        <v>153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 t="s">
        <v>154</v>
      </c>
      <c r="AH30" s="26"/>
      <c r="AI30" s="26"/>
      <c r="AJ30" s="26">
        <v>0.1</v>
      </c>
      <c r="AK30" s="26">
        <v>0.02</v>
      </c>
      <c r="AL30" s="88">
        <f t="shared" si="0"/>
        <v>0.12000000000000001</v>
      </c>
      <c r="AM30">
        <v>0.12</v>
      </c>
    </row>
    <row r="31" spans="1:39" ht="20.100000000000001" customHeight="1" thickBot="1">
      <c r="A31" s="1"/>
      <c r="B31" s="127" t="s">
        <v>77</v>
      </c>
      <c r="C31" s="128"/>
      <c r="D31" s="129"/>
      <c r="E31" s="6"/>
      <c r="F31" s="33" t="s">
        <v>127</v>
      </c>
      <c r="G31" s="7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88">
        <f t="shared" si="0"/>
        <v>0</v>
      </c>
    </row>
    <row r="32" spans="1:39" ht="20.100000000000001" customHeight="1" thickBot="1">
      <c r="A32" s="1"/>
      <c r="B32" s="127" t="s">
        <v>78</v>
      </c>
      <c r="C32" s="128"/>
      <c r="D32" s="129"/>
      <c r="E32" s="6"/>
      <c r="F32" s="33" t="s">
        <v>127</v>
      </c>
      <c r="G32" s="7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88">
        <f t="shared" si="0"/>
        <v>0</v>
      </c>
    </row>
    <row r="33" spans="1:39" ht="20.100000000000001" customHeight="1" thickBot="1">
      <c r="A33" s="1"/>
      <c r="B33" s="127" t="s">
        <v>79</v>
      </c>
      <c r="C33" s="128"/>
      <c r="D33" s="129"/>
      <c r="E33" s="6"/>
      <c r="F33" s="33" t="s">
        <v>127</v>
      </c>
      <c r="G33" s="7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88">
        <f t="shared" si="0"/>
        <v>0</v>
      </c>
    </row>
    <row r="34" spans="1:39" ht="20.100000000000001" customHeight="1" thickBot="1">
      <c r="A34" s="1"/>
      <c r="B34" s="127" t="s">
        <v>80</v>
      </c>
      <c r="C34" s="128"/>
      <c r="D34" s="129"/>
      <c r="E34" s="6"/>
      <c r="F34" s="33" t="s">
        <v>127</v>
      </c>
      <c r="G34" s="7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88">
        <f t="shared" si="0"/>
        <v>0</v>
      </c>
    </row>
    <row r="35" spans="1:39" ht="20.100000000000001" customHeight="1" thickBot="1">
      <c r="A35" s="1"/>
      <c r="B35" s="127" t="s">
        <v>81</v>
      </c>
      <c r="C35" s="128"/>
      <c r="D35" s="129"/>
      <c r="E35" s="6"/>
      <c r="F35" s="33" t="s">
        <v>127</v>
      </c>
      <c r="G35" s="7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 t="s">
        <v>155</v>
      </c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 t="s">
        <v>156</v>
      </c>
      <c r="AJ35" s="26">
        <v>0.75</v>
      </c>
      <c r="AK35" s="26">
        <v>0.25</v>
      </c>
      <c r="AL35" s="88">
        <f t="shared" si="0"/>
        <v>1</v>
      </c>
      <c r="AM35">
        <v>1</v>
      </c>
    </row>
    <row r="36" spans="1:39" ht="20.100000000000001" customHeight="1" thickBot="1">
      <c r="A36" s="1"/>
      <c r="B36" s="127" t="s">
        <v>82</v>
      </c>
      <c r="C36" s="128"/>
      <c r="D36" s="129"/>
      <c r="E36" s="6"/>
      <c r="F36" s="33" t="s">
        <v>127</v>
      </c>
      <c r="G36" s="7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88">
        <f t="shared" si="0"/>
        <v>0</v>
      </c>
    </row>
    <row r="37" spans="1:39" ht="20.100000000000001" customHeight="1" thickBot="1">
      <c r="A37" s="1"/>
      <c r="B37" s="127" t="s">
        <v>83</v>
      </c>
      <c r="C37" s="128"/>
      <c r="D37" s="129"/>
      <c r="E37" s="6"/>
      <c r="F37" s="33" t="s">
        <v>127</v>
      </c>
      <c r="G37" s="56"/>
      <c r="H37" s="26" t="s">
        <v>172</v>
      </c>
      <c r="I37" s="26"/>
      <c r="J37" s="26"/>
      <c r="K37" s="26"/>
      <c r="L37" s="26"/>
      <c r="M37" s="26"/>
      <c r="N37" s="26"/>
      <c r="O37" s="26"/>
      <c r="P37" s="26"/>
      <c r="Q37" s="26"/>
      <c r="R37" s="26" t="s">
        <v>157</v>
      </c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 t="s">
        <v>163</v>
      </c>
      <c r="AI37" s="26"/>
      <c r="AJ37" s="26">
        <v>0.03</v>
      </c>
      <c r="AK37" s="26">
        <v>4.0000000000000001E-3</v>
      </c>
      <c r="AL37" s="88">
        <f t="shared" si="0"/>
        <v>3.4000000000000002E-2</v>
      </c>
      <c r="AM37">
        <v>3.4000000000000002E-2</v>
      </c>
    </row>
    <row r="38" spans="1:39" s="83" customFormat="1" ht="20.100000000000001" customHeight="1" thickBot="1">
      <c r="B38" s="225" t="s">
        <v>84</v>
      </c>
      <c r="C38" s="226"/>
      <c r="D38" s="227"/>
      <c r="E38" s="85"/>
      <c r="F38" s="33" t="s">
        <v>127</v>
      </c>
      <c r="G38" s="86" t="s">
        <v>160</v>
      </c>
      <c r="H38" s="87"/>
      <c r="I38" s="87"/>
      <c r="J38" s="87"/>
      <c r="K38" s="87"/>
      <c r="L38" s="87"/>
      <c r="M38" s="87"/>
      <c r="N38" s="87"/>
      <c r="O38" s="87" t="s">
        <v>168</v>
      </c>
      <c r="P38" s="87" t="s">
        <v>142</v>
      </c>
      <c r="Q38" s="86" t="s">
        <v>143</v>
      </c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 t="s">
        <v>185</v>
      </c>
      <c r="AF38" s="87" t="s">
        <v>158</v>
      </c>
      <c r="AG38" s="86" t="s">
        <v>143</v>
      </c>
      <c r="AH38" s="87"/>
      <c r="AI38" s="87"/>
      <c r="AJ38" s="87">
        <v>6.0999999999999999E-2</v>
      </c>
      <c r="AK38" s="87">
        <v>1.0999999999999999E-2</v>
      </c>
      <c r="AL38" s="89">
        <f t="shared" si="0"/>
        <v>7.1999999999999995E-2</v>
      </c>
      <c r="AM38" s="83">
        <v>7.1999999999999995E-2</v>
      </c>
    </row>
    <row r="39" spans="1:39" ht="20.100000000000001" customHeight="1" thickBot="1">
      <c r="A39" s="1"/>
      <c r="B39" s="127" t="s">
        <v>85</v>
      </c>
      <c r="C39" s="128"/>
      <c r="D39" s="129"/>
      <c r="E39" s="34"/>
      <c r="F39" s="33" t="s">
        <v>127</v>
      </c>
      <c r="G39" s="28"/>
      <c r="H39" s="29"/>
      <c r="I39" s="29"/>
      <c r="J39" s="29"/>
      <c r="K39" s="29"/>
      <c r="L39" s="29"/>
      <c r="M39" s="29"/>
      <c r="N39" s="29"/>
      <c r="O39" s="29"/>
      <c r="P39" s="29"/>
      <c r="Q39" s="29" t="s">
        <v>141</v>
      </c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 t="s">
        <v>154</v>
      </c>
      <c r="AH39" s="29"/>
      <c r="AI39" s="29"/>
      <c r="AJ39" s="29">
        <v>0.08</v>
      </c>
      <c r="AK39" s="29">
        <v>0.02</v>
      </c>
      <c r="AL39" s="88">
        <f t="shared" si="0"/>
        <v>0.1</v>
      </c>
      <c r="AM39">
        <v>0.1</v>
      </c>
    </row>
    <row r="40" spans="1:3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9" ht="15.75" thickBot="1">
      <c r="A41" s="1"/>
      <c r="B41" s="219" t="s">
        <v>86</v>
      </c>
      <c r="C41" s="219"/>
      <c r="D41" s="27"/>
      <c r="E41" s="1"/>
      <c r="F41" s="27"/>
      <c r="G41" s="27"/>
      <c r="H41" s="27"/>
      <c r="I41" s="27"/>
      <c r="J41" s="1"/>
      <c r="K41" s="1"/>
      <c r="L41" s="1"/>
      <c r="M41" s="1"/>
      <c r="N41" s="1"/>
      <c r="O41" s="1" t="s">
        <v>87</v>
      </c>
      <c r="P41" s="1"/>
      <c r="Q41" s="27"/>
      <c r="R41" s="1"/>
      <c r="S41" s="27" t="s">
        <v>121</v>
      </c>
      <c r="T41" s="27"/>
      <c r="U41" s="27"/>
      <c r="V41" s="27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9" ht="15.75" thickBot="1">
      <c r="A42" s="1"/>
      <c r="B42" s="1"/>
      <c r="C42" s="1"/>
      <c r="D42" s="1" t="s">
        <v>3</v>
      </c>
      <c r="E42" s="1"/>
      <c r="F42" s="1" t="s">
        <v>88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 t="s">
        <v>3</v>
      </c>
      <c r="R42" s="1"/>
      <c r="S42" s="1" t="s">
        <v>88</v>
      </c>
      <c r="T42" s="1"/>
      <c r="U42" s="1"/>
      <c r="V42" s="1"/>
      <c r="W42" s="1"/>
      <c r="X42" s="1"/>
      <c r="Y42" s="1"/>
      <c r="Z42" s="1"/>
      <c r="AA42" s="218" t="s">
        <v>89</v>
      </c>
      <c r="AB42" s="218"/>
      <c r="AC42" s="218"/>
      <c r="AD42" s="103" t="s">
        <v>119</v>
      </c>
      <c r="AE42" s="103"/>
      <c r="AF42" s="103"/>
      <c r="AG42" s="103"/>
      <c r="AH42" s="103"/>
      <c r="AI42" s="103"/>
      <c r="AJ42" s="103"/>
      <c r="AK42" s="1"/>
      <c r="AL42" s="1"/>
    </row>
    <row r="43" spans="1:39" ht="21" customHeight="1" thickBot="1">
      <c r="A43" s="1"/>
      <c r="B43" s="1" t="s">
        <v>90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19" t="s">
        <v>91</v>
      </c>
      <c r="O43" s="219"/>
      <c r="P43" s="1"/>
      <c r="Q43" s="27"/>
      <c r="R43" s="1"/>
      <c r="S43" s="27" t="s">
        <v>120</v>
      </c>
      <c r="T43" s="27"/>
      <c r="U43" s="27"/>
      <c r="V43" s="27"/>
      <c r="W43" s="1"/>
      <c r="X43" s="1"/>
      <c r="Y43" s="1"/>
      <c r="Z43" s="1"/>
      <c r="AA43" s="218"/>
      <c r="AB43" s="218"/>
      <c r="AC43" s="218"/>
      <c r="AD43" s="84" t="s">
        <v>92</v>
      </c>
      <c r="AE43" s="84"/>
      <c r="AF43" s="220" t="s">
        <v>93</v>
      </c>
      <c r="AG43" s="220"/>
      <c r="AH43" s="84" t="s">
        <v>88</v>
      </c>
      <c r="AI43" s="84"/>
      <c r="AJ43" s="84"/>
      <c r="AK43" s="83"/>
      <c r="AL43" s="1"/>
    </row>
    <row r="44" spans="1:39">
      <c r="A44" s="1"/>
      <c r="B44" s="1"/>
      <c r="C44" s="1"/>
      <c r="D44" s="1" t="s">
        <v>3</v>
      </c>
      <c r="E44" s="1"/>
      <c r="F44" s="1" t="s">
        <v>88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 t="s">
        <v>3</v>
      </c>
      <c r="R44" s="1"/>
      <c r="S44" s="1" t="s">
        <v>88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</sheetData>
  <mergeCells count="80">
    <mergeCell ref="B10:D10"/>
    <mergeCell ref="B11:D11"/>
    <mergeCell ref="B12:D12"/>
    <mergeCell ref="B13:D13"/>
    <mergeCell ref="B39:D39"/>
    <mergeCell ref="B37:D37"/>
    <mergeCell ref="B38:D38"/>
    <mergeCell ref="B27:D27"/>
    <mergeCell ref="B28:D28"/>
    <mergeCell ref="B29:D29"/>
    <mergeCell ref="B30:D30"/>
    <mergeCell ref="B14:D14"/>
    <mergeCell ref="B26:D26"/>
    <mergeCell ref="B15:D15"/>
    <mergeCell ref="B16:D16"/>
    <mergeCell ref="B17:D17"/>
    <mergeCell ref="AJ2:AK4"/>
    <mergeCell ref="B3:D6"/>
    <mergeCell ref="E3:E6"/>
    <mergeCell ref="G3:N4"/>
    <mergeCell ref="O3:W4"/>
    <mergeCell ref="X3:AA4"/>
    <mergeCell ref="AB3:AE4"/>
    <mergeCell ref="AF3:AI4"/>
    <mergeCell ref="G5:G6"/>
    <mergeCell ref="H5:H6"/>
    <mergeCell ref="B2:E2"/>
    <mergeCell ref="F2:F6"/>
    <mergeCell ref="G2:AI2"/>
    <mergeCell ref="I5:I6"/>
    <mergeCell ref="J5:J6"/>
    <mergeCell ref="AI5:AI6"/>
    <mergeCell ref="B9:D9"/>
    <mergeCell ref="AC5:AC6"/>
    <mergeCell ref="AD5:AD6"/>
    <mergeCell ref="AE5:AE6"/>
    <mergeCell ref="AF5:AF6"/>
    <mergeCell ref="W5:W6"/>
    <mergeCell ref="X5:X6"/>
    <mergeCell ref="Y5:Y6"/>
    <mergeCell ref="Z5:Z6"/>
    <mergeCell ref="AA5:AA6"/>
    <mergeCell ref="AB5:AB6"/>
    <mergeCell ref="Q5:Q6"/>
    <mergeCell ref="R5:R6"/>
    <mergeCell ref="S5:S6"/>
    <mergeCell ref="T5:T6"/>
    <mergeCell ref="U5:U6"/>
    <mergeCell ref="AJ5:AJ6"/>
    <mergeCell ref="AK5:AK6"/>
    <mergeCell ref="B7:D7"/>
    <mergeCell ref="B8:D8"/>
    <mergeCell ref="AG5:AG6"/>
    <mergeCell ref="AH5:AH6"/>
    <mergeCell ref="V5:V6"/>
    <mergeCell ref="K5:K6"/>
    <mergeCell ref="L5:L6"/>
    <mergeCell ref="M5:M6"/>
    <mergeCell ref="N5:N6"/>
    <mergeCell ref="O5:O6"/>
    <mergeCell ref="P5:P6"/>
    <mergeCell ref="B18:D18"/>
    <mergeCell ref="B19:D19"/>
    <mergeCell ref="B20:D20"/>
    <mergeCell ref="B21:D21"/>
    <mergeCell ref="B22:D22"/>
    <mergeCell ref="B23:D23"/>
    <mergeCell ref="B24:D24"/>
    <mergeCell ref="B25:D25"/>
    <mergeCell ref="AA42:AC43"/>
    <mergeCell ref="AD42:AJ42"/>
    <mergeCell ref="N43:O43"/>
    <mergeCell ref="AF43:AG43"/>
    <mergeCell ref="B31:D31"/>
    <mergeCell ref="B32:D32"/>
    <mergeCell ref="B33:D33"/>
    <mergeCell ref="B34:D34"/>
    <mergeCell ref="B35:D35"/>
    <mergeCell ref="B36:D36"/>
    <mergeCell ref="B41:C41"/>
  </mergeCells>
  <pageMargins left="0.11811023622047245" right="0.11811023622047245" top="0.15748031496062992" bottom="0.15748031496062992" header="0.11811023622047245" footer="0.11811023622047245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selection activeCell="H8" sqref="H8"/>
    </sheetView>
  </sheetViews>
  <sheetFormatPr defaultRowHeight="15"/>
  <cols>
    <col min="1" max="1" width="24.140625" customWidth="1"/>
    <col min="2" max="2" width="14.7109375" customWidth="1"/>
    <col min="3" max="3" width="11" customWidth="1"/>
    <col min="4" max="4" width="14" customWidth="1"/>
    <col min="5" max="5" width="13.28515625" customWidth="1"/>
  </cols>
  <sheetData>
    <row r="1" spans="1:11" ht="18.75">
      <c r="A1" s="67" t="str">
        <f>'[1]Норма в грм на неск чел'!A1</f>
        <v>Наименование</v>
      </c>
      <c r="B1" s="68" t="s">
        <v>112</v>
      </c>
      <c r="C1" s="67" t="s">
        <v>113</v>
      </c>
      <c r="D1" s="67" t="s">
        <v>114</v>
      </c>
      <c r="E1" s="67" t="s">
        <v>115</v>
      </c>
      <c r="F1" s="1"/>
      <c r="G1" s="1"/>
      <c r="H1" s="1"/>
      <c r="I1" s="1"/>
      <c r="J1" s="1"/>
      <c r="K1" s="1"/>
    </row>
    <row r="2" spans="1:11" ht="18.75">
      <c r="A2" s="26" t="s">
        <v>41</v>
      </c>
      <c r="B2" s="26"/>
      <c r="C2" s="67">
        <v>414</v>
      </c>
      <c r="D2" s="69">
        <f>E2/J2</f>
        <v>0</v>
      </c>
      <c r="E2" s="70">
        <f t="shared" ref="E2:E54" si="0">B2*C2</f>
        <v>0</v>
      </c>
      <c r="F2" s="1"/>
      <c r="G2" s="1"/>
      <c r="H2" s="228" t="s">
        <v>116</v>
      </c>
      <c r="I2" s="228"/>
      <c r="J2" s="26">
        <v>26</v>
      </c>
      <c r="K2" s="1"/>
    </row>
    <row r="3" spans="1:11" ht="18.75">
      <c r="A3" s="26" t="s">
        <v>42</v>
      </c>
      <c r="B3" s="26"/>
      <c r="C3" s="67">
        <v>310</v>
      </c>
      <c r="D3" s="69">
        <f>E3/J2</f>
        <v>0</v>
      </c>
      <c r="E3" s="70">
        <f t="shared" si="0"/>
        <v>0</v>
      </c>
      <c r="F3" s="1"/>
      <c r="G3" s="1"/>
      <c r="H3" s="1"/>
      <c r="I3" s="1"/>
      <c r="J3" s="1"/>
      <c r="K3" s="1"/>
    </row>
    <row r="4" spans="1:11" ht="18.75">
      <c r="A4" s="26" t="s">
        <v>43</v>
      </c>
      <c r="B4" s="26"/>
      <c r="C4" s="67"/>
      <c r="D4" s="69">
        <f>E4/J2</f>
        <v>0</v>
      </c>
      <c r="E4" s="70">
        <f t="shared" si="0"/>
        <v>0</v>
      </c>
      <c r="F4" s="1"/>
      <c r="G4" s="1"/>
      <c r="H4" s="1"/>
      <c r="I4" s="1"/>
      <c r="J4" s="1"/>
      <c r="K4" s="1"/>
    </row>
    <row r="5" spans="1:11" ht="18.75">
      <c r="A5" s="26"/>
      <c r="B5" s="26"/>
      <c r="C5" s="67"/>
      <c r="D5" s="69">
        <f>E5/J2</f>
        <v>0</v>
      </c>
      <c r="E5" s="70">
        <f t="shared" si="0"/>
        <v>0</v>
      </c>
      <c r="F5" s="1"/>
      <c r="G5" s="1"/>
      <c r="H5" s="1"/>
      <c r="I5" s="1"/>
      <c r="J5" s="1"/>
      <c r="K5" s="1"/>
    </row>
    <row r="6" spans="1:11" ht="18.75">
      <c r="A6" s="26" t="s">
        <v>122</v>
      </c>
      <c r="B6" s="26"/>
      <c r="C6" s="67"/>
      <c r="D6" s="69">
        <f>E6/J2</f>
        <v>0</v>
      </c>
      <c r="E6" s="70">
        <f t="shared" si="0"/>
        <v>0</v>
      </c>
      <c r="F6" s="1"/>
      <c r="G6" s="1"/>
      <c r="H6" s="1"/>
      <c r="I6" s="1"/>
      <c r="J6" s="1"/>
      <c r="K6" s="1"/>
    </row>
    <row r="7" spans="1:11" ht="18.75">
      <c r="A7" s="26" t="s">
        <v>94</v>
      </c>
      <c r="B7" s="26"/>
      <c r="C7" s="67">
        <v>383</v>
      </c>
      <c r="D7" s="69">
        <f>E7/J2</f>
        <v>0</v>
      </c>
      <c r="E7" s="70">
        <f t="shared" si="0"/>
        <v>0</v>
      </c>
      <c r="F7" s="1"/>
      <c r="G7" s="1"/>
      <c r="H7" s="1"/>
      <c r="I7" s="1"/>
      <c r="J7" s="1"/>
      <c r="K7" s="1"/>
    </row>
    <row r="8" spans="1:11" ht="18.75">
      <c r="A8" s="26"/>
      <c r="B8" s="26"/>
      <c r="C8" s="67"/>
      <c r="D8" s="69">
        <f>E8/J2</f>
        <v>0</v>
      </c>
      <c r="E8" s="70">
        <f t="shared" si="0"/>
        <v>0</v>
      </c>
      <c r="F8" s="1"/>
      <c r="G8" s="1"/>
      <c r="H8" s="1"/>
      <c r="I8" s="1"/>
      <c r="J8" s="1"/>
      <c r="K8" s="1"/>
    </row>
    <row r="9" spans="1:11" ht="18.75">
      <c r="A9" s="26"/>
      <c r="B9" s="26"/>
      <c r="C9" s="67"/>
      <c r="D9" s="69">
        <f>E9/J2</f>
        <v>0</v>
      </c>
      <c r="E9" s="70">
        <f t="shared" si="0"/>
        <v>0</v>
      </c>
      <c r="F9" s="1"/>
      <c r="G9" s="1"/>
      <c r="H9" s="1"/>
      <c r="I9" s="1"/>
      <c r="J9" s="1"/>
      <c r="K9" s="1"/>
    </row>
    <row r="10" spans="1:11" ht="18.75">
      <c r="A10" s="63" t="s">
        <v>105</v>
      </c>
      <c r="B10" s="26"/>
      <c r="C10" s="67">
        <v>725</v>
      </c>
      <c r="D10" s="69">
        <f>E10/J2</f>
        <v>0</v>
      </c>
      <c r="E10" s="70">
        <f t="shared" si="0"/>
        <v>0</v>
      </c>
      <c r="F10" s="1"/>
      <c r="G10" s="1"/>
      <c r="H10" s="1"/>
      <c r="I10" s="1"/>
      <c r="J10" s="1"/>
      <c r="K10" s="1"/>
    </row>
    <row r="11" spans="1:11" ht="18.75">
      <c r="A11" s="26"/>
      <c r="B11" s="26"/>
      <c r="C11" s="67"/>
      <c r="D11" s="69">
        <f>E11/J2</f>
        <v>0</v>
      </c>
      <c r="E11" s="70">
        <f t="shared" si="0"/>
        <v>0</v>
      </c>
      <c r="F11" s="1"/>
      <c r="G11" s="1"/>
      <c r="H11" s="1"/>
      <c r="I11" s="1"/>
      <c r="J11" s="1"/>
      <c r="K11" s="1"/>
    </row>
    <row r="12" spans="1:11" ht="18.75">
      <c r="A12" s="26"/>
      <c r="B12" s="26"/>
      <c r="C12" s="67"/>
      <c r="D12" s="69">
        <f>E12/J2</f>
        <v>0</v>
      </c>
      <c r="E12" s="70">
        <f t="shared" si="0"/>
        <v>0</v>
      </c>
      <c r="F12" s="1"/>
      <c r="G12" s="1"/>
      <c r="H12" s="1"/>
      <c r="I12" s="1"/>
      <c r="J12" s="1"/>
      <c r="K12" s="1"/>
    </row>
    <row r="13" spans="1:11" ht="18.75">
      <c r="A13" s="26" t="s">
        <v>95</v>
      </c>
      <c r="B13" s="26"/>
      <c r="C13" s="67">
        <v>130</v>
      </c>
      <c r="D13" s="69">
        <f>E13/J2</f>
        <v>0</v>
      </c>
      <c r="E13" s="70">
        <f t="shared" si="0"/>
        <v>0</v>
      </c>
      <c r="F13" s="1"/>
      <c r="G13" s="1"/>
      <c r="H13" s="1"/>
      <c r="I13" s="1"/>
      <c r="J13" s="1"/>
      <c r="K13" s="1"/>
    </row>
    <row r="14" spans="1:11" ht="18.75">
      <c r="A14" s="26" t="s">
        <v>106</v>
      </c>
      <c r="B14" s="26"/>
      <c r="C14" s="67">
        <v>72</v>
      </c>
      <c r="D14" s="69">
        <f>E14/J2</f>
        <v>0</v>
      </c>
      <c r="E14" s="70">
        <f t="shared" si="0"/>
        <v>0</v>
      </c>
      <c r="F14" s="1"/>
      <c r="G14" s="1"/>
      <c r="H14" s="1"/>
      <c r="I14" s="1"/>
      <c r="J14" s="1"/>
      <c r="K14" s="1"/>
    </row>
    <row r="15" spans="1:11" ht="18.75">
      <c r="A15" s="26" t="s">
        <v>126</v>
      </c>
      <c r="B15" s="26"/>
      <c r="C15" s="67">
        <v>250</v>
      </c>
      <c r="D15" s="69">
        <f>E15/J2</f>
        <v>0</v>
      </c>
      <c r="E15" s="70">
        <f t="shared" si="0"/>
        <v>0</v>
      </c>
      <c r="F15" s="1"/>
      <c r="G15" s="1"/>
      <c r="H15" s="1"/>
      <c r="I15" s="1"/>
      <c r="J15" s="1"/>
      <c r="K15" s="1"/>
    </row>
    <row r="16" spans="1:11" ht="18.75">
      <c r="A16" s="26" t="s">
        <v>124</v>
      </c>
      <c r="B16" s="26"/>
      <c r="C16" s="67">
        <v>230</v>
      </c>
      <c r="D16" s="69">
        <f>E16/J2</f>
        <v>0</v>
      </c>
      <c r="E16" s="70">
        <f t="shared" si="0"/>
        <v>0</v>
      </c>
      <c r="F16" s="1"/>
      <c r="G16" s="1"/>
      <c r="H16" s="1"/>
      <c r="I16" s="1"/>
      <c r="J16" s="1"/>
      <c r="K16" s="1"/>
    </row>
    <row r="17" spans="1:11" ht="18.75">
      <c r="A17" s="26" t="s">
        <v>54</v>
      </c>
      <c r="B17" s="26"/>
      <c r="C17" s="67">
        <v>260</v>
      </c>
      <c r="D17" s="69">
        <f>E17/J2</f>
        <v>0</v>
      </c>
      <c r="E17" s="70">
        <f t="shared" si="0"/>
        <v>0</v>
      </c>
      <c r="F17" s="1"/>
      <c r="G17" s="1"/>
      <c r="H17" s="1"/>
      <c r="I17" s="1"/>
      <c r="J17" s="1"/>
      <c r="K17" s="1"/>
    </row>
    <row r="18" spans="1:11" ht="18.75">
      <c r="A18" s="26" t="s">
        <v>55</v>
      </c>
      <c r="B18" s="26"/>
      <c r="C18" s="67">
        <v>350</v>
      </c>
      <c r="D18" s="69">
        <f>E18/J2</f>
        <v>0</v>
      </c>
      <c r="E18" s="70">
        <f t="shared" si="0"/>
        <v>0</v>
      </c>
      <c r="F18" s="1"/>
      <c r="G18" s="1"/>
      <c r="H18" s="1"/>
      <c r="I18" s="1"/>
      <c r="J18" s="1"/>
      <c r="K18" s="1"/>
    </row>
    <row r="19" spans="1:11" ht="18.75">
      <c r="A19" s="26" t="s">
        <v>56</v>
      </c>
      <c r="B19" s="26"/>
      <c r="C19" s="67"/>
      <c r="D19" s="69">
        <f>E19/J2</f>
        <v>0</v>
      </c>
      <c r="E19" s="70">
        <f t="shared" si="0"/>
        <v>0</v>
      </c>
      <c r="F19" s="1"/>
      <c r="G19" s="1"/>
      <c r="H19" s="1"/>
      <c r="I19" s="1"/>
      <c r="J19" s="1"/>
      <c r="K19" s="1"/>
    </row>
    <row r="20" spans="1:11" ht="18.75">
      <c r="A20" s="26" t="s">
        <v>57</v>
      </c>
      <c r="B20" s="26"/>
      <c r="C20" s="67">
        <v>8</v>
      </c>
      <c r="D20" s="69">
        <f>E20/J2</f>
        <v>0</v>
      </c>
      <c r="E20" s="70">
        <f t="shared" si="0"/>
        <v>0</v>
      </c>
      <c r="F20" s="1"/>
      <c r="G20" s="1"/>
      <c r="H20" s="1"/>
      <c r="I20" s="1"/>
      <c r="J20" s="1"/>
      <c r="K20" s="1"/>
    </row>
    <row r="21" spans="1:11" ht="18.75">
      <c r="A21" s="26" t="s">
        <v>125</v>
      </c>
      <c r="B21" s="26"/>
      <c r="C21" s="67"/>
      <c r="D21" s="69">
        <f>E21/J2</f>
        <v>0</v>
      </c>
      <c r="E21" s="70">
        <f t="shared" si="0"/>
        <v>0</v>
      </c>
      <c r="F21" s="1"/>
      <c r="G21" s="1"/>
      <c r="H21" s="1"/>
      <c r="I21" s="1"/>
      <c r="J21" s="1"/>
      <c r="K21" s="1"/>
    </row>
    <row r="22" spans="1:11" ht="19.5" thickBot="1">
      <c r="A22" s="66" t="s">
        <v>107</v>
      </c>
      <c r="B22" s="29"/>
      <c r="C22" s="67">
        <v>38</v>
      </c>
      <c r="D22" s="69">
        <f>E22/J2</f>
        <v>0</v>
      </c>
      <c r="E22" s="70">
        <f t="shared" si="0"/>
        <v>0</v>
      </c>
      <c r="F22" s="1"/>
      <c r="G22" s="1"/>
      <c r="H22" s="1"/>
      <c r="I22" s="1"/>
      <c r="J22" s="1"/>
      <c r="K22" s="1"/>
    </row>
    <row r="23" spans="1:11" ht="18.75">
      <c r="A23" s="26" t="s">
        <v>59</v>
      </c>
      <c r="B23" s="26"/>
      <c r="C23" s="67">
        <v>58</v>
      </c>
      <c r="D23" s="69">
        <f>E23/J2</f>
        <v>0</v>
      </c>
      <c r="E23" s="70">
        <f t="shared" si="0"/>
        <v>0</v>
      </c>
      <c r="F23" s="1"/>
      <c r="G23" s="1"/>
      <c r="H23" s="1"/>
      <c r="I23" s="1"/>
      <c r="J23" s="1"/>
      <c r="K23" s="1"/>
    </row>
    <row r="24" spans="1:11" ht="18.75">
      <c r="A24" s="26" t="s">
        <v>60</v>
      </c>
      <c r="B24" s="26"/>
      <c r="C24" s="67">
        <v>45</v>
      </c>
      <c r="D24" s="69">
        <f>E24/J2</f>
        <v>0</v>
      </c>
      <c r="E24" s="70">
        <f t="shared" si="0"/>
        <v>0</v>
      </c>
      <c r="F24" s="1"/>
      <c r="G24" s="1"/>
      <c r="H24" s="1"/>
      <c r="I24" s="1"/>
      <c r="J24" s="1"/>
      <c r="K24" s="1"/>
    </row>
    <row r="25" spans="1:11" ht="18.75">
      <c r="A25" s="26" t="s">
        <v>61</v>
      </c>
      <c r="B25" s="26"/>
      <c r="C25" s="67">
        <v>85</v>
      </c>
      <c r="D25" s="69">
        <f>E25/J2</f>
        <v>0</v>
      </c>
      <c r="E25" s="70">
        <f t="shared" si="0"/>
        <v>0</v>
      </c>
      <c r="F25" s="1"/>
      <c r="G25" s="1"/>
      <c r="H25" s="1"/>
      <c r="I25" s="1"/>
      <c r="J25" s="1"/>
      <c r="K25" s="1"/>
    </row>
    <row r="26" spans="1:11" ht="18.75">
      <c r="A26" s="26" t="s">
        <v>130</v>
      </c>
      <c r="B26" s="26"/>
      <c r="C26" s="67"/>
      <c r="D26" s="69">
        <f>E26/J2</f>
        <v>0</v>
      </c>
      <c r="E26" s="70">
        <f t="shared" si="0"/>
        <v>0</v>
      </c>
      <c r="F26" s="1"/>
      <c r="G26" s="1"/>
      <c r="H26" s="1"/>
      <c r="I26" s="1"/>
      <c r="J26" s="1"/>
      <c r="K26" s="1"/>
    </row>
    <row r="27" spans="1:11" ht="18.75">
      <c r="A27" s="26" t="s">
        <v>131</v>
      </c>
      <c r="B27" s="26"/>
      <c r="C27" s="67"/>
      <c r="D27" s="69">
        <f>E27/J2</f>
        <v>0</v>
      </c>
      <c r="E27" s="70">
        <f t="shared" si="0"/>
        <v>0</v>
      </c>
      <c r="F27" s="1"/>
      <c r="G27" s="1"/>
      <c r="H27" s="1"/>
      <c r="I27" s="1"/>
      <c r="J27" s="1"/>
      <c r="K27" s="1"/>
    </row>
    <row r="28" spans="1:11" ht="18.75">
      <c r="A28" s="26" t="s">
        <v>132</v>
      </c>
      <c r="B28" s="26"/>
      <c r="C28" s="67"/>
      <c r="D28" s="69">
        <f>E28/J2</f>
        <v>0</v>
      </c>
      <c r="E28" s="70">
        <f t="shared" si="0"/>
        <v>0</v>
      </c>
      <c r="F28" s="1"/>
      <c r="G28" s="1"/>
      <c r="H28" s="1"/>
      <c r="I28" s="1"/>
      <c r="J28" s="1"/>
      <c r="K28" s="1"/>
    </row>
    <row r="29" spans="1:11" ht="18.75">
      <c r="A29" s="26" t="s">
        <v>108</v>
      </c>
      <c r="B29" s="26"/>
      <c r="C29" s="67">
        <v>65</v>
      </c>
      <c r="D29" s="69">
        <f>E29/J2</f>
        <v>0</v>
      </c>
      <c r="E29" s="70">
        <f t="shared" si="0"/>
        <v>0</v>
      </c>
      <c r="F29" s="1"/>
      <c r="G29" s="1"/>
      <c r="H29" s="1"/>
      <c r="I29" s="1"/>
      <c r="J29" s="1"/>
      <c r="K29" s="1"/>
    </row>
    <row r="30" spans="1:11" ht="18.75">
      <c r="A30" s="26" t="s">
        <v>62</v>
      </c>
      <c r="B30" s="26"/>
      <c r="C30" s="67"/>
      <c r="D30" s="69">
        <f>E30/J2</f>
        <v>0</v>
      </c>
      <c r="E30" s="70">
        <f t="shared" si="0"/>
        <v>0</v>
      </c>
      <c r="F30" s="1"/>
      <c r="G30" s="1"/>
      <c r="H30" s="1"/>
      <c r="I30" s="1"/>
      <c r="J30" s="1"/>
      <c r="K30" s="1"/>
    </row>
    <row r="31" spans="1:11" ht="18.75">
      <c r="A31" s="26" t="s">
        <v>64</v>
      </c>
      <c r="B31" s="26"/>
      <c r="C31" s="67"/>
      <c r="D31" s="69">
        <f>E31/J2</f>
        <v>0</v>
      </c>
      <c r="E31" s="70">
        <f t="shared" si="0"/>
        <v>0</v>
      </c>
      <c r="F31" s="1"/>
      <c r="G31" s="1"/>
      <c r="H31" s="1"/>
      <c r="I31" s="1"/>
      <c r="J31" s="1"/>
      <c r="K31" s="1"/>
    </row>
    <row r="32" spans="1:11" ht="18.75">
      <c r="A32" s="26"/>
      <c r="B32" s="26"/>
      <c r="C32" s="67"/>
      <c r="D32" s="69">
        <f>E32/J2</f>
        <v>0</v>
      </c>
      <c r="E32" s="70">
        <f t="shared" si="0"/>
        <v>0</v>
      </c>
      <c r="F32" s="1"/>
      <c r="G32" s="1"/>
      <c r="H32" s="1"/>
      <c r="I32" s="1"/>
      <c r="J32" s="1"/>
      <c r="K32" s="1"/>
    </row>
    <row r="33" spans="1:11" ht="18.75">
      <c r="A33" s="26" t="s">
        <v>96</v>
      </c>
      <c r="B33" s="26"/>
      <c r="C33" s="67">
        <v>78</v>
      </c>
      <c r="D33" s="69">
        <f>E33/J2</f>
        <v>0</v>
      </c>
      <c r="E33" s="70">
        <f t="shared" si="0"/>
        <v>0</v>
      </c>
      <c r="F33" s="1"/>
      <c r="G33" s="1"/>
      <c r="H33" s="1"/>
      <c r="I33" s="1"/>
      <c r="J33" s="1"/>
      <c r="K33" s="1"/>
    </row>
    <row r="34" spans="1:11" ht="18.75">
      <c r="A34" s="26" t="s">
        <v>123</v>
      </c>
      <c r="B34" s="26"/>
      <c r="C34" s="67">
        <v>220</v>
      </c>
      <c r="D34" s="69">
        <f>E34/J2</f>
        <v>0</v>
      </c>
      <c r="E34" s="70">
        <f t="shared" si="0"/>
        <v>0</v>
      </c>
      <c r="F34" s="1"/>
      <c r="G34" s="1"/>
      <c r="H34" s="1"/>
      <c r="I34" s="1"/>
      <c r="J34" s="1"/>
      <c r="K34" s="1"/>
    </row>
    <row r="35" spans="1:11" ht="18.75">
      <c r="A35" s="26" t="s">
        <v>97</v>
      </c>
      <c r="B35" s="26"/>
      <c r="C35" s="67"/>
      <c r="D35" s="69">
        <f>E35/J2</f>
        <v>0</v>
      </c>
      <c r="E35" s="70">
        <f t="shared" si="0"/>
        <v>0</v>
      </c>
      <c r="F35" s="1"/>
      <c r="G35" s="1"/>
      <c r="H35" s="1"/>
      <c r="I35" s="1"/>
      <c r="J35" s="1"/>
      <c r="K35" s="1"/>
    </row>
    <row r="36" spans="1:11" ht="18.75">
      <c r="A36" s="26" t="s">
        <v>98</v>
      </c>
      <c r="B36" s="26"/>
      <c r="C36" s="67"/>
      <c r="D36" s="69">
        <f>E36/J2</f>
        <v>0</v>
      </c>
      <c r="E36" s="70">
        <f t="shared" si="0"/>
        <v>0</v>
      </c>
      <c r="F36" s="1"/>
      <c r="G36" s="1"/>
      <c r="H36" s="1"/>
      <c r="I36" s="1"/>
      <c r="J36" s="1"/>
      <c r="K36" s="1"/>
    </row>
    <row r="37" spans="1:11" ht="18.75">
      <c r="A37" s="26" t="s">
        <v>99</v>
      </c>
      <c r="B37" s="26"/>
      <c r="C37" s="67"/>
      <c r="D37" s="69">
        <f>E37/J2</f>
        <v>0</v>
      </c>
      <c r="E37" s="70">
        <f t="shared" si="0"/>
        <v>0</v>
      </c>
      <c r="F37" s="1"/>
      <c r="G37" s="1"/>
      <c r="H37" s="1"/>
      <c r="I37" s="1"/>
      <c r="J37" s="1"/>
      <c r="K37" s="1"/>
    </row>
    <row r="38" spans="1:11" ht="18.75">
      <c r="A38" s="26" t="s">
        <v>100</v>
      </c>
      <c r="B38" s="26"/>
      <c r="C38" s="67">
        <v>130</v>
      </c>
      <c r="D38" s="69">
        <f>E38/J2</f>
        <v>0</v>
      </c>
      <c r="E38" s="70">
        <f t="shared" si="0"/>
        <v>0</v>
      </c>
      <c r="F38" s="1"/>
      <c r="G38" s="1"/>
      <c r="H38" s="1"/>
      <c r="I38" s="1"/>
      <c r="J38" s="1"/>
      <c r="K38" s="1"/>
    </row>
    <row r="39" spans="1:11" ht="18.75">
      <c r="A39" s="26" t="s">
        <v>101</v>
      </c>
      <c r="B39" s="26"/>
      <c r="C39" s="67"/>
      <c r="D39" s="69">
        <f>E39/J2</f>
        <v>0</v>
      </c>
      <c r="E39" s="70">
        <f t="shared" si="0"/>
        <v>0</v>
      </c>
      <c r="F39" s="1"/>
      <c r="G39" s="1"/>
      <c r="H39" s="1"/>
      <c r="I39" s="1"/>
      <c r="J39" s="1"/>
      <c r="K39" s="1"/>
    </row>
    <row r="40" spans="1:11" ht="18.75">
      <c r="A40" s="26" t="s">
        <v>109</v>
      </c>
      <c r="B40" s="26"/>
      <c r="C40" s="67">
        <v>55</v>
      </c>
      <c r="D40" s="69">
        <f>E40/J2</f>
        <v>0</v>
      </c>
      <c r="E40" s="70">
        <f t="shared" si="0"/>
        <v>0</v>
      </c>
      <c r="F40" s="1"/>
      <c r="G40" s="1"/>
      <c r="H40" s="1"/>
      <c r="I40" s="1"/>
      <c r="J40" s="1"/>
      <c r="K40" s="1"/>
    </row>
    <row r="41" spans="1:11" ht="18.75">
      <c r="A41" s="26" t="s">
        <v>72</v>
      </c>
      <c r="B41" s="26"/>
      <c r="C41" s="67">
        <v>130</v>
      </c>
      <c r="D41" s="69">
        <f>E41/J2</f>
        <v>0</v>
      </c>
      <c r="E41" s="70">
        <f t="shared" si="0"/>
        <v>0</v>
      </c>
      <c r="F41" s="1"/>
      <c r="G41" s="1"/>
      <c r="H41" s="1"/>
      <c r="I41" s="1"/>
      <c r="J41" s="1"/>
      <c r="K41" s="1"/>
    </row>
    <row r="42" spans="1:11" ht="18.75">
      <c r="A42" s="26" t="s">
        <v>73</v>
      </c>
      <c r="B42" s="26"/>
      <c r="C42" s="67">
        <v>25</v>
      </c>
      <c r="D42" s="69">
        <f>E42/J2</f>
        <v>0</v>
      </c>
      <c r="E42" s="70">
        <f t="shared" si="0"/>
        <v>0</v>
      </c>
      <c r="F42" s="1"/>
      <c r="G42" s="1"/>
      <c r="H42" s="1"/>
      <c r="I42" s="1"/>
      <c r="J42" s="1"/>
      <c r="K42" s="1"/>
    </row>
    <row r="43" spans="1:11" ht="18.75">
      <c r="A43" s="26" t="s">
        <v>102</v>
      </c>
      <c r="B43" s="31"/>
      <c r="C43" s="67">
        <v>40</v>
      </c>
      <c r="D43" s="69">
        <f>E43/J2</f>
        <v>0</v>
      </c>
      <c r="E43" s="70">
        <f t="shared" si="0"/>
        <v>0</v>
      </c>
      <c r="F43" s="1"/>
      <c r="G43" s="1"/>
      <c r="H43" s="1"/>
      <c r="I43" s="1"/>
      <c r="J43" s="1"/>
      <c r="K43" s="1"/>
    </row>
    <row r="44" spans="1:11" ht="18.75">
      <c r="A44" s="26" t="s">
        <v>75</v>
      </c>
      <c r="B44" s="26"/>
      <c r="C44" s="67">
        <v>33</v>
      </c>
      <c r="D44" s="69">
        <f>E44/J2</f>
        <v>0</v>
      </c>
      <c r="E44" s="70">
        <f t="shared" si="0"/>
        <v>0</v>
      </c>
      <c r="F44" s="1"/>
      <c r="G44" s="1"/>
      <c r="H44" s="1"/>
      <c r="I44" s="1"/>
      <c r="J44" s="1"/>
      <c r="K44" s="1"/>
    </row>
    <row r="45" spans="1:11" ht="18.75">
      <c r="A45" s="26" t="s">
        <v>76</v>
      </c>
      <c r="B45" s="26"/>
      <c r="C45" s="67"/>
      <c r="D45" s="69">
        <f>E45/J2</f>
        <v>0</v>
      </c>
      <c r="E45" s="70">
        <f t="shared" si="0"/>
        <v>0</v>
      </c>
      <c r="F45" s="1"/>
      <c r="G45" s="1"/>
      <c r="H45" s="1"/>
      <c r="I45" s="1"/>
      <c r="J45" s="1"/>
      <c r="K45" s="1"/>
    </row>
    <row r="46" spans="1:11" ht="18.75">
      <c r="A46" s="64" t="s">
        <v>77</v>
      </c>
      <c r="B46" s="26"/>
      <c r="C46" s="67"/>
      <c r="D46" s="69">
        <f>E46/J2</f>
        <v>0</v>
      </c>
      <c r="E46" s="70">
        <f t="shared" si="0"/>
        <v>0</v>
      </c>
      <c r="F46" s="1"/>
      <c r="G46" s="1"/>
      <c r="H46" s="1"/>
      <c r="I46" s="1"/>
      <c r="J46" s="1"/>
      <c r="K46" s="1"/>
    </row>
    <row r="47" spans="1:11" ht="18.75">
      <c r="A47" s="26" t="s">
        <v>78</v>
      </c>
      <c r="B47" s="26"/>
      <c r="C47" s="67"/>
      <c r="D47" s="69">
        <f>E47/J2</f>
        <v>0</v>
      </c>
      <c r="E47" s="70">
        <f t="shared" si="0"/>
        <v>0</v>
      </c>
      <c r="F47" s="1"/>
      <c r="G47" s="1"/>
      <c r="H47" s="1"/>
      <c r="I47" s="1"/>
      <c r="J47" s="1"/>
      <c r="K47" s="1"/>
    </row>
    <row r="48" spans="1:11" ht="18.75">
      <c r="A48" s="26" t="s">
        <v>79</v>
      </c>
      <c r="B48" s="26"/>
      <c r="C48" s="67">
        <v>1250</v>
      </c>
      <c r="D48" s="69">
        <f>E48/J2</f>
        <v>0</v>
      </c>
      <c r="E48" s="70">
        <f t="shared" si="0"/>
        <v>0</v>
      </c>
      <c r="F48" s="1"/>
      <c r="G48" s="1"/>
      <c r="H48" s="1"/>
      <c r="I48" s="1"/>
      <c r="J48" s="1"/>
      <c r="K48" s="1"/>
    </row>
    <row r="49" spans="1:11" ht="18.75">
      <c r="A49" s="26" t="s">
        <v>110</v>
      </c>
      <c r="B49" s="26"/>
      <c r="C49" s="67">
        <v>147</v>
      </c>
      <c r="D49" s="69">
        <f>E49/J2</f>
        <v>0</v>
      </c>
      <c r="E49" s="70">
        <f t="shared" si="0"/>
        <v>0</v>
      </c>
      <c r="F49" s="1"/>
      <c r="G49" s="1"/>
      <c r="H49" s="1"/>
      <c r="I49" s="1"/>
      <c r="J49" s="1"/>
      <c r="K49" s="1"/>
    </row>
    <row r="50" spans="1:11" ht="18.75">
      <c r="A50" s="26" t="s">
        <v>103</v>
      </c>
      <c r="B50" s="26"/>
      <c r="C50" s="67">
        <v>97</v>
      </c>
      <c r="D50" s="69">
        <f>E50/J2</f>
        <v>0</v>
      </c>
      <c r="E50" s="70">
        <f t="shared" si="0"/>
        <v>0</v>
      </c>
      <c r="F50" s="1"/>
      <c r="G50" s="1"/>
      <c r="H50" s="1"/>
      <c r="I50" s="1"/>
      <c r="J50" s="1"/>
      <c r="K50" s="1"/>
    </row>
    <row r="51" spans="1:11" ht="18.75">
      <c r="A51" s="26" t="s">
        <v>111</v>
      </c>
      <c r="B51" s="26"/>
      <c r="C51" s="67"/>
      <c r="D51" s="69">
        <f>E51/J2</f>
        <v>0</v>
      </c>
      <c r="E51" s="70">
        <f t="shared" si="0"/>
        <v>0</v>
      </c>
      <c r="F51" s="1"/>
      <c r="G51" s="1"/>
      <c r="H51" s="1"/>
      <c r="I51" s="1"/>
      <c r="J51" s="1"/>
      <c r="K51" s="1"/>
    </row>
    <row r="52" spans="1:11" ht="18.75">
      <c r="A52" s="26" t="s">
        <v>83</v>
      </c>
      <c r="B52" s="26"/>
      <c r="C52" s="67">
        <v>828</v>
      </c>
      <c r="D52" s="69">
        <f>E52/J2</f>
        <v>0</v>
      </c>
      <c r="E52" s="70">
        <f t="shared" si="0"/>
        <v>0</v>
      </c>
      <c r="F52" s="1"/>
      <c r="G52" s="1"/>
      <c r="H52" s="1"/>
      <c r="I52" s="1"/>
      <c r="J52" s="1"/>
      <c r="K52" s="1"/>
    </row>
    <row r="53" spans="1:11" ht="18.75">
      <c r="A53" s="26" t="s">
        <v>84</v>
      </c>
      <c r="B53" s="26"/>
      <c r="C53" s="67">
        <v>18</v>
      </c>
      <c r="D53" s="69">
        <f>E53/J2</f>
        <v>0</v>
      </c>
      <c r="E53" s="70">
        <f t="shared" si="0"/>
        <v>0</v>
      </c>
      <c r="F53" s="1"/>
      <c r="G53" s="1"/>
      <c r="H53" s="1"/>
      <c r="I53" s="1"/>
      <c r="J53" s="1"/>
      <c r="K53" s="1"/>
    </row>
    <row r="54" spans="1:11" ht="19.5" thickBot="1">
      <c r="A54" s="26" t="s">
        <v>104</v>
      </c>
      <c r="B54" s="29"/>
      <c r="C54" s="67">
        <v>300</v>
      </c>
      <c r="D54" s="69">
        <f>E54/J2</f>
        <v>0</v>
      </c>
      <c r="E54" s="70">
        <f t="shared" si="0"/>
        <v>0</v>
      </c>
      <c r="F54" s="1"/>
      <c r="G54" s="1"/>
      <c r="H54" s="1"/>
      <c r="I54" s="1"/>
      <c r="J54" s="1"/>
      <c r="K54" s="1"/>
    </row>
    <row r="55" spans="1:11" ht="18.75">
      <c r="A55" s="26"/>
      <c r="B55" s="65"/>
      <c r="C55" s="26" t="s">
        <v>117</v>
      </c>
      <c r="D55" s="69">
        <f>SUM(D2:D54)</f>
        <v>0</v>
      </c>
      <c r="E55" s="71">
        <f>SUM(E2:E54)</f>
        <v>0</v>
      </c>
      <c r="F55" s="1"/>
      <c r="G55" s="1"/>
      <c r="H55" s="1"/>
      <c r="I55" s="1"/>
      <c r="J55" s="1"/>
      <c r="K55" s="1"/>
    </row>
    <row r="56" spans="1:11">
      <c r="A56" s="1"/>
      <c r="B56" s="65"/>
      <c r="C56" s="1"/>
      <c r="D56" s="1"/>
      <c r="E56" s="1"/>
      <c r="F56" s="1"/>
      <c r="G56" s="1"/>
      <c r="H56" s="1"/>
      <c r="I56" s="1"/>
      <c r="J56" s="1"/>
      <c r="K56" s="1"/>
    </row>
  </sheetData>
  <mergeCells count="1">
    <mergeCell ref="H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activeCell="F6" sqref="F6:G7"/>
    </sheetView>
  </sheetViews>
  <sheetFormatPr defaultRowHeight="15"/>
  <cols>
    <col min="2" max="2" width="15.85546875" customWidth="1"/>
    <col min="3" max="3" width="20" customWidth="1"/>
  </cols>
  <sheetData>
    <row r="1" spans="1:3">
      <c r="A1" s="73">
        <v>1</v>
      </c>
      <c r="B1" s="36">
        <v>72.56</v>
      </c>
      <c r="C1" s="37">
        <v>1015.84</v>
      </c>
    </row>
    <row r="2" spans="1:3">
      <c r="A2" s="46"/>
      <c r="B2" s="2">
        <f t="shared" ref="B2:B32" si="0">SUM(A2)</f>
        <v>0</v>
      </c>
      <c r="C2" s="10"/>
    </row>
    <row r="3" spans="1:3">
      <c r="A3" s="46"/>
      <c r="B3" s="2">
        <f t="shared" si="0"/>
        <v>0</v>
      </c>
      <c r="C3" s="10"/>
    </row>
    <row r="4" spans="1:3">
      <c r="A4" s="46">
        <v>4</v>
      </c>
      <c r="B4" s="2"/>
      <c r="C4" s="10"/>
    </row>
    <row r="5" spans="1:3">
      <c r="A5" s="46"/>
      <c r="B5" s="2">
        <f t="shared" si="0"/>
        <v>0</v>
      </c>
      <c r="C5" s="10"/>
    </row>
    <row r="6" spans="1:3">
      <c r="A6" s="46"/>
      <c r="B6" s="2">
        <f t="shared" si="0"/>
        <v>0</v>
      </c>
      <c r="C6" s="10"/>
    </row>
    <row r="7" spans="1:3">
      <c r="A7" s="46"/>
      <c r="B7" s="2">
        <f t="shared" si="0"/>
        <v>0</v>
      </c>
      <c r="C7" s="10"/>
    </row>
    <row r="8" spans="1:3">
      <c r="A8" s="46"/>
      <c r="B8" s="2">
        <f t="shared" si="0"/>
        <v>0</v>
      </c>
      <c r="C8" s="10"/>
    </row>
    <row r="9" spans="1:3">
      <c r="A9" s="46"/>
      <c r="B9" s="2">
        <f t="shared" si="0"/>
        <v>0</v>
      </c>
      <c r="C9" s="10"/>
    </row>
    <row r="10" spans="1:3">
      <c r="A10" s="46"/>
      <c r="B10" s="2">
        <f t="shared" si="0"/>
        <v>0</v>
      </c>
      <c r="C10" s="10"/>
    </row>
    <row r="11" spans="1:3">
      <c r="A11" s="46"/>
      <c r="B11" s="2">
        <f t="shared" si="0"/>
        <v>0</v>
      </c>
      <c r="C11" s="10"/>
    </row>
    <row r="12" spans="1:3">
      <c r="A12" s="46"/>
      <c r="B12" s="2">
        <f t="shared" si="0"/>
        <v>0</v>
      </c>
      <c r="C12" s="10"/>
    </row>
    <row r="13" spans="1:3">
      <c r="A13" s="46"/>
      <c r="B13" s="2">
        <f t="shared" si="0"/>
        <v>0</v>
      </c>
      <c r="C13" s="10"/>
    </row>
    <row r="14" spans="1:3">
      <c r="A14" s="46"/>
      <c r="B14" s="2">
        <f t="shared" si="0"/>
        <v>0</v>
      </c>
      <c r="C14" s="10"/>
    </row>
    <row r="15" spans="1:3">
      <c r="A15" s="46"/>
      <c r="B15" s="2">
        <f t="shared" si="0"/>
        <v>0</v>
      </c>
      <c r="C15" s="10"/>
    </row>
    <row r="16" spans="1:3">
      <c r="A16" s="46"/>
      <c r="B16" s="2">
        <f t="shared" si="0"/>
        <v>0</v>
      </c>
      <c r="C16" s="10"/>
    </row>
    <row r="17" spans="1:3">
      <c r="A17" s="46"/>
      <c r="B17" s="2">
        <f t="shared" si="0"/>
        <v>0</v>
      </c>
      <c r="C17" s="10"/>
    </row>
    <row r="18" spans="1:3">
      <c r="A18" s="46"/>
      <c r="B18" s="2">
        <f t="shared" si="0"/>
        <v>0</v>
      </c>
      <c r="C18" s="10"/>
    </row>
    <row r="19" spans="1:3">
      <c r="A19" s="46"/>
      <c r="B19" s="2">
        <f t="shared" si="0"/>
        <v>0</v>
      </c>
      <c r="C19" s="10"/>
    </row>
    <row r="20" spans="1:3">
      <c r="A20" s="46"/>
      <c r="B20" s="2"/>
      <c r="C20" s="10"/>
    </row>
    <row r="21" spans="1:3">
      <c r="A21" s="46"/>
      <c r="B21" s="2">
        <f t="shared" si="0"/>
        <v>0</v>
      </c>
      <c r="C21" s="10"/>
    </row>
    <row r="22" spans="1:3">
      <c r="A22" s="46"/>
      <c r="B22" s="2">
        <f t="shared" si="0"/>
        <v>0</v>
      </c>
      <c r="C22" s="10"/>
    </row>
    <row r="23" spans="1:3">
      <c r="A23" s="46"/>
      <c r="B23" s="2">
        <f t="shared" si="0"/>
        <v>0</v>
      </c>
      <c r="C23" s="10"/>
    </row>
    <row r="24" spans="1:3">
      <c r="A24" s="46"/>
      <c r="B24" s="2">
        <f t="shared" si="0"/>
        <v>0</v>
      </c>
      <c r="C24" s="10"/>
    </row>
    <row r="25" spans="1:3">
      <c r="A25" s="46"/>
      <c r="B25" s="2">
        <f t="shared" si="0"/>
        <v>0</v>
      </c>
      <c r="C25" s="10"/>
    </row>
    <row r="26" spans="1:3">
      <c r="A26" s="46"/>
      <c r="B26" s="2">
        <f t="shared" si="0"/>
        <v>0</v>
      </c>
      <c r="C26" s="10"/>
    </row>
    <row r="27" spans="1:3">
      <c r="A27" s="46"/>
      <c r="B27" s="2">
        <f t="shared" si="0"/>
        <v>0</v>
      </c>
      <c r="C27" s="10"/>
    </row>
    <row r="28" spans="1:3">
      <c r="A28" s="46"/>
      <c r="B28" s="2">
        <f t="shared" si="0"/>
        <v>0</v>
      </c>
      <c r="C28" s="10"/>
    </row>
    <row r="29" spans="1:3">
      <c r="A29" s="46"/>
      <c r="B29" s="2">
        <f t="shared" si="0"/>
        <v>0</v>
      </c>
      <c r="C29" s="10"/>
    </row>
    <row r="30" spans="1:3">
      <c r="A30" s="46"/>
      <c r="B30" s="2">
        <f t="shared" si="0"/>
        <v>0</v>
      </c>
      <c r="C30" s="10"/>
    </row>
    <row r="31" spans="1:3">
      <c r="A31" s="46"/>
      <c r="B31" s="2">
        <f t="shared" si="0"/>
        <v>0</v>
      </c>
      <c r="C31" s="10"/>
    </row>
    <row r="32" spans="1:3" ht="15.75" thickBot="1">
      <c r="A32" s="13"/>
      <c r="B32" s="27">
        <f t="shared" si="0"/>
        <v>0</v>
      </c>
      <c r="C32" s="16"/>
    </row>
    <row r="33" spans="2:3">
      <c r="B33" s="74">
        <f>SUM(B1:B32)</f>
        <v>72.56</v>
      </c>
      <c r="C33">
        <f>SUM(C1:C32)</f>
        <v>1015.84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менюшка 5-9кл 1л</vt:lpstr>
      <vt:lpstr>менюшка 5-9кл</vt:lpstr>
      <vt:lpstr>цена </vt:lpstr>
      <vt:lpstr>cумма </vt:lpstr>
      <vt:lpstr>' менюшка 5-9кл 1л'!Область_печати</vt:lpstr>
      <vt:lpstr>'менюшка 5-9кл'!Область_печати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111</cp:lastModifiedBy>
  <cp:lastPrinted>2023-09-18T02:30:07Z</cp:lastPrinted>
  <dcterms:created xsi:type="dcterms:W3CDTF">2021-10-02T14:01:09Z</dcterms:created>
  <dcterms:modified xsi:type="dcterms:W3CDTF">2010-02-26T16:10:18Z</dcterms:modified>
</cp:coreProperties>
</file>